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2075"/>
  </bookViews>
  <sheets>
    <sheet name="ВМП_2022" sheetId="1" r:id="rId1"/>
  </sheets>
  <externalReferences>
    <externalReference r:id="rId2"/>
    <externalReference r:id="rId3"/>
  </externalReferences>
  <definedNames>
    <definedName name="_xlnm._FilterDatabase" localSheetId="0" hidden="1">ВМП_2022!$A$17:$K$89</definedName>
    <definedName name="dsDRGid">[1]dsDRG!$A$2:$A$126</definedName>
    <definedName name="dsDRGn">[1]dsDRG!$C$2:$C$126</definedName>
    <definedName name="dsPRoms">[1]prof!$H$2:$H$27</definedName>
    <definedName name="sDRGid">[2]sDRG!$A$2:$A$320</definedName>
    <definedName name="sDRGn">[2]sDRG!$C$2:$C$320</definedName>
    <definedName name="sPRoms">[2]prof!$C$2:$C$34</definedName>
    <definedName name="_xlnm.Print_Titles" localSheetId="0">ВМП_2022!$15:$17</definedName>
  </definedNames>
  <calcPr calcId="145621"/>
</workbook>
</file>

<file path=xl/calcChain.xml><?xml version="1.0" encoding="utf-8"?>
<calcChain xmlns="http://schemas.openxmlformats.org/spreadsheetml/2006/main">
  <c r="H38" i="1" l="1"/>
  <c r="G97" i="1"/>
  <c r="G96" i="1"/>
  <c r="G95" i="1"/>
  <c r="G87" i="1"/>
  <c r="G86" i="1"/>
  <c r="G85" i="1"/>
  <c r="G84" i="1"/>
  <c r="G82" i="1"/>
  <c r="G80" i="1"/>
  <c r="G79" i="1"/>
  <c r="G78" i="1"/>
  <c r="G77" i="1"/>
  <c r="G75" i="1"/>
  <c r="G74" i="1"/>
  <c r="G73" i="1"/>
  <c r="G72" i="1"/>
  <c r="G71" i="1"/>
  <c r="G70" i="1"/>
  <c r="G69" i="1"/>
  <c r="G68" i="1"/>
  <c r="G67" i="1"/>
  <c r="G66" i="1"/>
  <c r="G64" i="1"/>
  <c r="G63" i="1"/>
  <c r="G62" i="1"/>
  <c r="G60" i="1"/>
  <c r="G59" i="1"/>
  <c r="G58" i="1"/>
  <c r="G57" i="1"/>
  <c r="G56" i="1"/>
  <c r="G55" i="1"/>
  <c r="G54" i="1"/>
  <c r="G53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2" i="1"/>
  <c r="G21" i="1"/>
  <c r="G19" i="1"/>
  <c r="G18" i="1"/>
  <c r="I98" i="1" l="1"/>
  <c r="I99" i="1" s="1"/>
  <c r="G98" i="1"/>
  <c r="G99" i="1" s="1"/>
  <c r="N97" i="1"/>
  <c r="K97" i="1"/>
  <c r="N96" i="1"/>
  <c r="K96" i="1"/>
  <c r="N95" i="1"/>
  <c r="K95" i="1"/>
  <c r="I88" i="1"/>
  <c r="G88" i="1"/>
  <c r="N87" i="1"/>
  <c r="K87" i="1"/>
  <c r="N86" i="1"/>
  <c r="K86" i="1"/>
  <c r="N85" i="1"/>
  <c r="K85" i="1"/>
  <c r="L88" i="1"/>
  <c r="K84" i="1"/>
  <c r="I83" i="1"/>
  <c r="G83" i="1"/>
  <c r="N82" i="1"/>
  <c r="N83" i="1" s="1"/>
  <c r="K82" i="1"/>
  <c r="I81" i="1"/>
  <c r="G81" i="1"/>
  <c r="N80" i="1"/>
  <c r="K80" i="1"/>
  <c r="N79" i="1"/>
  <c r="K79" i="1"/>
  <c r="N78" i="1"/>
  <c r="K78" i="1"/>
  <c r="N77" i="1"/>
  <c r="K77" i="1"/>
  <c r="I76" i="1"/>
  <c r="G76" i="1"/>
  <c r="N75" i="1"/>
  <c r="K75" i="1"/>
  <c r="N74" i="1"/>
  <c r="K74" i="1"/>
  <c r="N73" i="1"/>
  <c r="K73" i="1"/>
  <c r="N72" i="1"/>
  <c r="K72" i="1"/>
  <c r="N71" i="1"/>
  <c r="K71" i="1"/>
  <c r="H71" i="1" s="1"/>
  <c r="N70" i="1"/>
  <c r="K70" i="1"/>
  <c r="N69" i="1"/>
  <c r="K69" i="1"/>
  <c r="N68" i="1"/>
  <c r="K68" i="1"/>
  <c r="N67" i="1"/>
  <c r="K67" i="1"/>
  <c r="K66" i="1"/>
  <c r="I65" i="1"/>
  <c r="G65" i="1"/>
  <c r="N64" i="1"/>
  <c r="K64" i="1"/>
  <c r="N63" i="1"/>
  <c r="K63" i="1"/>
  <c r="K62" i="1"/>
  <c r="I61" i="1"/>
  <c r="G61" i="1"/>
  <c r="N60" i="1"/>
  <c r="K60" i="1"/>
  <c r="N59" i="1"/>
  <c r="K59" i="1"/>
  <c r="N58" i="1"/>
  <c r="K58" i="1"/>
  <c r="N57" i="1"/>
  <c r="K57" i="1"/>
  <c r="N56" i="1"/>
  <c r="K56" i="1"/>
  <c r="N55" i="1"/>
  <c r="K55" i="1"/>
  <c r="N54" i="1"/>
  <c r="K54" i="1"/>
  <c r="N53" i="1"/>
  <c r="K53" i="1"/>
  <c r="I52" i="1"/>
  <c r="G52" i="1"/>
  <c r="N51" i="1"/>
  <c r="K51" i="1"/>
  <c r="N50" i="1"/>
  <c r="K50" i="1"/>
  <c r="N49" i="1"/>
  <c r="K49" i="1"/>
  <c r="N48" i="1"/>
  <c r="K48" i="1"/>
  <c r="N47" i="1"/>
  <c r="K47" i="1"/>
  <c r="N46" i="1"/>
  <c r="K46" i="1"/>
  <c r="N45" i="1"/>
  <c r="K45" i="1"/>
  <c r="N44" i="1"/>
  <c r="K44" i="1"/>
  <c r="N43" i="1"/>
  <c r="K43" i="1"/>
  <c r="N42" i="1"/>
  <c r="K42" i="1"/>
  <c r="N41" i="1"/>
  <c r="K41" i="1"/>
  <c r="N40" i="1"/>
  <c r="K40" i="1"/>
  <c r="N39" i="1"/>
  <c r="K39" i="1"/>
  <c r="N38" i="1"/>
  <c r="K38" i="1"/>
  <c r="N37" i="1"/>
  <c r="K37" i="1"/>
  <c r="N36" i="1"/>
  <c r="K36" i="1"/>
  <c r="N35" i="1"/>
  <c r="K35" i="1"/>
  <c r="N34" i="1"/>
  <c r="K34" i="1"/>
  <c r="N33" i="1"/>
  <c r="K33" i="1"/>
  <c r="N32" i="1"/>
  <c r="K32" i="1"/>
  <c r="N31" i="1"/>
  <c r="K31" i="1"/>
  <c r="N30" i="1"/>
  <c r="K30" i="1"/>
  <c r="N29" i="1"/>
  <c r="K29" i="1"/>
  <c r="N28" i="1"/>
  <c r="K28" i="1"/>
  <c r="N27" i="1"/>
  <c r="K27" i="1"/>
  <c r="N26" i="1"/>
  <c r="H26" i="1" s="1"/>
  <c r="K26" i="1"/>
  <c r="N25" i="1"/>
  <c r="K25" i="1"/>
  <c r="K24" i="1"/>
  <c r="I23" i="1"/>
  <c r="G23" i="1"/>
  <c r="N22" i="1"/>
  <c r="K22" i="1"/>
  <c r="N21" i="1"/>
  <c r="K21" i="1"/>
  <c r="I20" i="1"/>
  <c r="G20" i="1"/>
  <c r="N19" i="1"/>
  <c r="K19" i="1"/>
  <c r="N18" i="1"/>
  <c r="K18" i="1"/>
  <c r="G89" i="1" l="1"/>
  <c r="G102" i="1" s="1"/>
  <c r="L76" i="1"/>
  <c r="L98" i="1"/>
  <c r="L99" i="1" s="1"/>
  <c r="H19" i="1"/>
  <c r="L65" i="1"/>
  <c r="H54" i="1"/>
  <c r="N66" i="1"/>
  <c r="H25" i="1"/>
  <c r="K23" i="1"/>
  <c r="H35" i="1"/>
  <c r="H45" i="1"/>
  <c r="H56" i="1"/>
  <c r="H64" i="1"/>
  <c r="H67" i="1"/>
  <c r="H72" i="1"/>
  <c r="H77" i="1"/>
  <c r="N84" i="1"/>
  <c r="I89" i="1"/>
  <c r="I102" i="1" s="1"/>
  <c r="L52" i="1"/>
  <c r="H27" i="1"/>
  <c r="H42" i="1"/>
  <c r="H43" i="1"/>
  <c r="N24" i="1"/>
  <c r="N52" i="1" s="1"/>
  <c r="H28" i="1"/>
  <c r="H37" i="1"/>
  <c r="H46" i="1"/>
  <c r="H47" i="1"/>
  <c r="N62" i="1"/>
  <c r="H62" i="1" s="1"/>
  <c r="L83" i="1"/>
  <c r="H44" i="1"/>
  <c r="H85" i="1"/>
  <c r="H48" i="1"/>
  <c r="H55" i="1"/>
  <c r="H68" i="1"/>
  <c r="H78" i="1"/>
  <c r="N20" i="1"/>
  <c r="H32" i="1"/>
  <c r="N76" i="1"/>
  <c r="H70" i="1"/>
  <c r="H51" i="1"/>
  <c r="H41" i="1"/>
  <c r="H49" i="1"/>
  <c r="N23" i="1"/>
  <c r="H21" i="1"/>
  <c r="H29" i="1"/>
  <c r="H33" i="1"/>
  <c r="H39" i="1"/>
  <c r="H50" i="1"/>
  <c r="H57" i="1"/>
  <c r="H73" i="1"/>
  <c r="H79" i="1"/>
  <c r="K83" i="1"/>
  <c r="H82" i="1"/>
  <c r="H83" i="1" s="1"/>
  <c r="N88" i="1"/>
  <c r="H86" i="1"/>
  <c r="K98" i="1"/>
  <c r="K99" i="1" s="1"/>
  <c r="H95" i="1"/>
  <c r="H96" i="1"/>
  <c r="K20" i="1"/>
  <c r="H18" i="1"/>
  <c r="H22" i="1"/>
  <c r="H31" i="1"/>
  <c r="H36" i="1"/>
  <c r="H53" i="1"/>
  <c r="H60" i="1"/>
  <c r="H69" i="1"/>
  <c r="N81" i="1"/>
  <c r="K88" i="1"/>
  <c r="H84" i="1"/>
  <c r="N98" i="1"/>
  <c r="N99" i="1" s="1"/>
  <c r="K52" i="1"/>
  <c r="H24" i="1"/>
  <c r="H30" i="1"/>
  <c r="H34" i="1"/>
  <c r="H40" i="1"/>
  <c r="N61" i="1"/>
  <c r="H58" i="1"/>
  <c r="H59" i="1"/>
  <c r="K65" i="1"/>
  <c r="H63" i="1"/>
  <c r="K76" i="1"/>
  <c r="H66" i="1"/>
  <c r="H74" i="1"/>
  <c r="H75" i="1"/>
  <c r="H80" i="1"/>
  <c r="H87" i="1"/>
  <c r="H97" i="1"/>
  <c r="L20" i="1"/>
  <c r="K61" i="1"/>
  <c r="K81" i="1"/>
  <c r="L23" i="1"/>
  <c r="L61" i="1"/>
  <c r="L81" i="1"/>
  <c r="N65" i="1" l="1"/>
  <c r="H20" i="1"/>
  <c r="H81" i="1"/>
  <c r="H88" i="1"/>
  <c r="L89" i="1"/>
  <c r="L102" i="1" s="1"/>
  <c r="H76" i="1"/>
  <c r="H23" i="1"/>
  <c r="K89" i="1"/>
  <c r="K102" i="1" s="1"/>
  <c r="N89" i="1"/>
  <c r="N102" i="1" s="1"/>
  <c r="H65" i="1"/>
  <c r="H52" i="1"/>
  <c r="H61" i="1"/>
  <c r="H98" i="1"/>
  <c r="H99" i="1" s="1"/>
  <c r="H89" i="1" l="1"/>
  <c r="H102" i="1" s="1"/>
</calcChain>
</file>

<file path=xl/sharedStrings.xml><?xml version="1.0" encoding="utf-8"?>
<sst xmlns="http://schemas.openxmlformats.org/spreadsheetml/2006/main" count="166" uniqueCount="62">
  <si>
    <t>Приложение</t>
  </si>
  <si>
    <t>УТВЕРЖДЕНО</t>
  </si>
  <si>
    <t>Приложение № 1</t>
  </si>
  <si>
    <t>Распределение объемов и финансовых средств высокотехнологичной медицинской помощи на 2022 год</t>
  </si>
  <si>
    <t>в том числе</t>
  </si>
  <si>
    <t>1. В стационарных условиях</t>
  </si>
  <si>
    <t>№ п/п</t>
  </si>
  <si>
    <t>Реестровый номер</t>
  </si>
  <si>
    <t>Медицинская организация</t>
  </si>
  <si>
    <t>Профиль ВМП</t>
  </si>
  <si>
    <t>№ группы ВМП</t>
  </si>
  <si>
    <t>Дет
/взр</t>
  </si>
  <si>
    <t>Планируемый объем ВМП (случаи госпитализации)</t>
  </si>
  <si>
    <t>Сумма затрат (руб.)</t>
  </si>
  <si>
    <t>КОГБУЗ «Кировская городская больница № 9»</t>
  </si>
  <si>
    <t>Оториноларингология</t>
  </si>
  <si>
    <t>взр</t>
  </si>
  <si>
    <t>Итог</t>
  </si>
  <si>
    <t>КОГБУЗ «Кировская клиническая офтальмологическая больница»</t>
  </si>
  <si>
    <t>Офтальмология</t>
  </si>
  <si>
    <t>КОГБУЗ «КОКБ»</t>
  </si>
  <si>
    <t>Абдоминальная хирургия</t>
  </si>
  <si>
    <t>Акушерство и гинекология</t>
  </si>
  <si>
    <t>Гастроэнтерология</t>
  </si>
  <si>
    <t>Нейрохирургия</t>
  </si>
  <si>
    <t>Ревматология</t>
  </si>
  <si>
    <t>Сердечно-сосудистая хирургия</t>
  </si>
  <si>
    <t>дет</t>
  </si>
  <si>
    <t>Урология</t>
  </si>
  <si>
    <t>Челюстно-лицевая хирургия</t>
  </si>
  <si>
    <t>КОГБУЗ «Кировская областная детская клиническая больница»</t>
  </si>
  <si>
    <t>Детская хирургия в период новорожденности</t>
  </si>
  <si>
    <t>Неонатология</t>
  </si>
  <si>
    <t>Педиатрия</t>
  </si>
  <si>
    <t>Эндокринология</t>
  </si>
  <si>
    <t>КОГКБУЗ «Центр онкологии и медицинской радиологии»</t>
  </si>
  <si>
    <t>Онкология</t>
  </si>
  <si>
    <t>КОГКБУЗ «Центр травматологии, ортопедии и нейрохирургии»</t>
  </si>
  <si>
    <t>Травматология и ортопедия</t>
  </si>
  <si>
    <t>КОГБУЗ «Кировский областной клинический перинатальный центр»</t>
  </si>
  <si>
    <t>КОГБУЗ «Кировская клиническая больница № 7»</t>
  </si>
  <si>
    <t>КОГКБУЗ «Больница скорой медицинской помощи»</t>
  </si>
  <si>
    <t>В стационарных условиях Итог</t>
  </si>
  <si>
    <t>2. В условиях дневного стационара</t>
  </si>
  <si>
    <t>Планируемый объем ВМП (случаи лечения)</t>
  </si>
  <si>
    <t>В условиях дневного стационара Итог</t>
  </si>
  <si>
    <t>ИТОГО по всем условиям оказания медицинской помощи</t>
  </si>
  <si>
    <t>Всего</t>
  </si>
  <si>
    <t>По тарифам, расчитанным с применением единого коэффициента дифференциации 1,07</t>
  </si>
  <si>
    <t>По тарифам, расчитанным с применением единого коэффициента территориальной дифференциации 1,098</t>
  </si>
  <si>
    <t>Объем ВМП (случаи госпитализации) на январь-май 2022 года</t>
  </si>
  <si>
    <t>Норматив финансовых затрат на оказание ВМП (руб.) 
с 01.01.2022 по 31.05.2022</t>
  </si>
  <si>
    <t>Объем ВМП (случаи госпитализации) на июнь-декабрь 2022 года</t>
  </si>
  <si>
    <t>Норматив финансовых затрат на оказание ВМП (руб.) 
с 01.06.2022 по 31.12.2022</t>
  </si>
  <si>
    <t>Объем ВМП (случаи лечения) на январь-май 2022 года</t>
  </si>
  <si>
    <t>Объем ВМП (случаи лечения) на июнь-декабрь 2022 года</t>
  </si>
  <si>
    <t>По тарифам, расчитанным с применением коэффициента дифференциации 1,07</t>
  </si>
  <si>
    <t>По тарифам, расчитанным с применением коэффициента территориальной дифференциации 1,098</t>
  </si>
  <si>
    <t xml:space="preserve">программы обязательного медицинского страхования </t>
  </si>
  <si>
    <t>Кировской области от 28.12.2021 № 17/10</t>
  </si>
  <si>
    <t xml:space="preserve">решением комиссии по разработке Территориальной </t>
  </si>
  <si>
    <t>Кировской области от 29.07.2022   № 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</si>
</sst>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sz val="9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8"/>
      <color indexed="8"/>
      <name val="Calibri"/>
      <family val="2"/>
      <charset val="204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1">
    <xf numFmtId="0" fontId="0" fillId="0" borderId="0"/>
    <xf numFmtId="0" fontId="1" fillId="0" borderId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6" fillId="42" borderId="0" applyNumberFormat="0" applyBorder="0" applyAlignment="0" applyProtection="0"/>
    <xf numFmtId="0" fontId="26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39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7" fillId="46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47" borderId="0" applyNumberFormat="0" applyBorder="0" applyAlignment="0" applyProtection="0"/>
    <xf numFmtId="0" fontId="27" fillId="48" borderId="0" applyNumberFormat="0" applyBorder="0" applyAlignment="0" applyProtection="0"/>
    <xf numFmtId="0" fontId="27" fillId="49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27" fillId="50" borderId="0" applyNumberFormat="0" applyBorder="0" applyAlignment="0" applyProtection="0"/>
    <xf numFmtId="0" fontId="27" fillId="51" borderId="0" applyNumberFormat="0" applyBorder="0" applyAlignment="0" applyProtection="0"/>
    <xf numFmtId="0" fontId="27" fillId="52" borderId="0" applyNumberFormat="0" applyBorder="0" applyAlignment="0" applyProtection="0"/>
    <xf numFmtId="0" fontId="27" fillId="47" borderId="0" applyNumberFormat="0" applyBorder="0" applyAlignment="0" applyProtection="0"/>
    <xf numFmtId="0" fontId="27" fillId="48" borderId="0" applyNumberFormat="0" applyBorder="0" applyAlignment="0" applyProtection="0"/>
    <xf numFmtId="0" fontId="27" fillId="53" borderId="0" applyNumberFormat="0" applyBorder="0" applyAlignment="0" applyProtection="0"/>
    <xf numFmtId="0" fontId="28" fillId="37" borderId="0" applyNumberFormat="0" applyBorder="0" applyAlignment="0" applyProtection="0"/>
    <xf numFmtId="0" fontId="29" fillId="54" borderId="21" applyNumberFormat="0" applyAlignment="0" applyProtection="0"/>
    <xf numFmtId="0" fontId="29" fillId="54" borderId="21" applyNumberFormat="0" applyAlignment="0" applyProtection="0"/>
    <xf numFmtId="0" fontId="30" fillId="55" borderId="22" applyNumberFormat="0" applyAlignment="0" applyProtection="0"/>
    <xf numFmtId="0" fontId="31" fillId="0" borderId="0" applyNumberFormat="0" applyFill="0" applyBorder="0" applyAlignment="0" applyProtection="0"/>
    <xf numFmtId="0" fontId="32" fillId="38" borderId="0" applyNumberFormat="0" applyBorder="0" applyAlignment="0" applyProtection="0"/>
    <xf numFmtId="0" fontId="33" fillId="0" borderId="23" applyNumberFormat="0" applyFill="0" applyAlignment="0" applyProtection="0"/>
    <xf numFmtId="0" fontId="34" fillId="0" borderId="24" applyNumberFormat="0" applyFill="0" applyAlignment="0" applyProtection="0"/>
    <xf numFmtId="0" fontId="35" fillId="0" borderId="25" applyNumberFormat="0" applyFill="0" applyAlignment="0" applyProtection="0"/>
    <xf numFmtId="0" fontId="35" fillId="0" borderId="0" applyNumberFormat="0" applyFill="0" applyBorder="0" applyAlignment="0" applyProtection="0"/>
    <xf numFmtId="0" fontId="36" fillId="41" borderId="21" applyNumberFormat="0" applyAlignment="0" applyProtection="0"/>
    <xf numFmtId="0" fontId="36" fillId="41" borderId="21" applyNumberFormat="0" applyAlignment="0" applyProtection="0"/>
    <xf numFmtId="0" fontId="37" fillId="0" borderId="26" applyNumberFormat="0" applyFill="0" applyAlignment="0" applyProtection="0"/>
    <xf numFmtId="0" fontId="38" fillId="56" borderId="0" applyNumberFormat="0" applyBorder="0" applyAlignment="0" applyProtection="0"/>
    <xf numFmtId="0" fontId="39" fillId="57" borderId="27" applyNumberFormat="0" applyFont="0" applyAlignment="0" applyProtection="0"/>
    <xf numFmtId="0" fontId="39" fillId="57" borderId="27" applyNumberFormat="0" applyFont="0" applyAlignment="0" applyProtection="0"/>
    <xf numFmtId="0" fontId="40" fillId="54" borderId="28" applyNumberFormat="0" applyAlignment="0" applyProtection="0"/>
    <xf numFmtId="0" fontId="40" fillId="54" borderId="28" applyNumberFormat="0" applyAlignment="0" applyProtection="0"/>
    <xf numFmtId="0" fontId="41" fillId="0" borderId="0" applyNumberFormat="0" applyFill="0" applyBorder="0" applyAlignment="0" applyProtection="0"/>
    <xf numFmtId="0" fontId="42" fillId="0" borderId="29" applyNumberFormat="0" applyFill="0" applyAlignment="0" applyProtection="0"/>
    <xf numFmtId="0" fontId="42" fillId="0" borderId="29" applyNumberFormat="0" applyFill="0" applyAlignment="0" applyProtection="0"/>
    <xf numFmtId="0" fontId="43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41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44" fillId="0" borderId="0"/>
    <xf numFmtId="0" fontId="45" fillId="0" borderId="0"/>
    <xf numFmtId="0" fontId="1" fillId="0" borderId="0"/>
    <xf numFmtId="0" fontId="39" fillId="0" borderId="0"/>
    <xf numFmtId="0" fontId="44" fillId="0" borderId="0"/>
    <xf numFmtId="0" fontId="1" fillId="0" borderId="0"/>
    <xf numFmtId="0" fontId="46" fillId="0" borderId="0"/>
    <xf numFmtId="0" fontId="47" fillId="0" borderId="0"/>
    <xf numFmtId="0" fontId="1" fillId="0" borderId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4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11" fillId="0" borderId="6" applyNumberFormat="0" applyFill="0" applyAlignment="0" applyProtection="0"/>
    <xf numFmtId="0" fontId="13" fillId="0" borderId="0" applyNumberFormat="0" applyFill="0" applyBorder="0" applyAlignment="0" applyProtection="0"/>
    <xf numFmtId="43" fontId="44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02">
    <xf numFmtId="0" fontId="0" fillId="0" borderId="0" xfId="0"/>
    <xf numFmtId="0" fontId="17" fillId="0" borderId="0" xfId="0" applyFont="1"/>
    <xf numFmtId="0" fontId="17" fillId="0" borderId="0" xfId="0" applyFont="1" applyAlignment="1">
      <alignment horizontal="center"/>
    </xf>
    <xf numFmtId="4" fontId="17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left" vertical="top"/>
    </xf>
    <xf numFmtId="3" fontId="18" fillId="0" borderId="0" xfId="0" applyNumberFormat="1" applyFont="1"/>
    <xf numFmtId="0" fontId="19" fillId="0" borderId="0" xfId="0" applyFont="1" applyFill="1" applyAlignment="1">
      <alignment horizontal="left"/>
    </xf>
    <xf numFmtId="0" fontId="20" fillId="0" borderId="0" xfId="0" applyFont="1" applyAlignment="1">
      <alignment horizontal="center" vertical="top" wrapText="1"/>
    </xf>
    <xf numFmtId="4" fontId="20" fillId="0" borderId="0" xfId="0" applyNumberFormat="1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0" fontId="21" fillId="0" borderId="0" xfId="0" applyFont="1" applyBorder="1" applyAlignment="1">
      <alignment vertical="top"/>
    </xf>
    <xf numFmtId="0" fontId="17" fillId="0" borderId="0" xfId="0" applyFont="1" applyAlignment="1">
      <alignment vertical="top"/>
    </xf>
    <xf numFmtId="0" fontId="23" fillId="0" borderId="10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top" wrapText="1"/>
    </xf>
    <xf numFmtId="3" fontId="23" fillId="0" borderId="10" xfId="0" applyNumberFormat="1" applyFont="1" applyFill="1" applyBorder="1" applyAlignment="1">
      <alignment horizontal="center" vertical="top" wrapText="1"/>
    </xf>
    <xf numFmtId="3" fontId="23" fillId="0" borderId="11" xfId="0" applyNumberFormat="1" applyFont="1" applyFill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top" wrapText="1"/>
    </xf>
    <xf numFmtId="0" fontId="19" fillId="33" borderId="13" xfId="0" applyFont="1" applyFill="1" applyBorder="1" applyAlignment="1">
      <alignment vertical="center"/>
    </xf>
    <xf numFmtId="3" fontId="19" fillId="0" borderId="10" xfId="1" applyNumberFormat="1" applyFont="1" applyFill="1" applyBorder="1" applyAlignment="1">
      <alignment horizontal="center" vertical="center"/>
    </xf>
    <xf numFmtId="3" fontId="19" fillId="0" borderId="11" xfId="1" applyNumberFormat="1" applyFont="1" applyFill="1" applyBorder="1" applyAlignment="1">
      <alignment horizontal="center" vertical="center"/>
    </xf>
    <xf numFmtId="3" fontId="19" fillId="0" borderId="10" xfId="1" applyNumberFormat="1" applyFont="1" applyFill="1" applyBorder="1" applyAlignment="1">
      <alignment horizontal="center" vertical="center" wrapText="1"/>
    </xf>
    <xf numFmtId="4" fontId="19" fillId="0" borderId="10" xfId="1" applyNumberFormat="1" applyFont="1" applyFill="1" applyBorder="1" applyAlignment="1">
      <alignment horizontal="right" vertical="center" wrapText="1"/>
    </xf>
    <xf numFmtId="0" fontId="19" fillId="33" borderId="15" xfId="0" applyFont="1" applyFill="1" applyBorder="1" applyAlignment="1">
      <alignment vertical="center"/>
    </xf>
    <xf numFmtId="0" fontId="23" fillId="34" borderId="11" xfId="0" applyFont="1" applyFill="1" applyBorder="1" applyAlignment="1">
      <alignment vertical="center"/>
    </xf>
    <xf numFmtId="3" fontId="23" fillId="34" borderId="17" xfId="1" applyNumberFormat="1" applyFont="1" applyFill="1" applyBorder="1" applyAlignment="1">
      <alignment horizontal="center" vertical="center"/>
    </xf>
    <xf numFmtId="3" fontId="23" fillId="34" borderId="10" xfId="1" applyNumberFormat="1" applyFont="1" applyFill="1" applyBorder="1" applyAlignment="1">
      <alignment horizontal="center" vertical="center"/>
    </xf>
    <xf numFmtId="4" fontId="23" fillId="34" borderId="10" xfId="1" applyNumberFormat="1" applyFont="1" applyFill="1" applyBorder="1" applyAlignment="1">
      <alignment horizontal="right" vertical="center"/>
    </xf>
    <xf numFmtId="4" fontId="23" fillId="34" borderId="10" xfId="1" applyNumberFormat="1" applyFont="1" applyFill="1" applyBorder="1" applyAlignment="1">
      <alignment horizontal="right" vertical="center" wrapText="1"/>
    </xf>
    <xf numFmtId="3" fontId="19" fillId="0" borderId="11" xfId="1" applyNumberFormat="1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vertical="center" wrapText="1"/>
    </xf>
    <xf numFmtId="0" fontId="19" fillId="33" borderId="15" xfId="0" applyFont="1" applyFill="1" applyBorder="1" applyAlignment="1">
      <alignment vertical="center" wrapText="1"/>
    </xf>
    <xf numFmtId="4" fontId="19" fillId="0" borderId="10" xfId="1" applyNumberFormat="1" applyFont="1" applyFill="1" applyBorder="1" applyAlignment="1">
      <alignment vertical="center" wrapText="1"/>
    </xf>
    <xf numFmtId="0" fontId="19" fillId="33" borderId="11" xfId="0" applyFont="1" applyFill="1" applyBorder="1" applyAlignment="1">
      <alignment vertical="center" wrapText="1"/>
    </xf>
    <xf numFmtId="0" fontId="19" fillId="33" borderId="18" xfId="0" applyFont="1" applyFill="1" applyBorder="1" applyAlignment="1">
      <alignment vertical="center"/>
    </xf>
    <xf numFmtId="0" fontId="19" fillId="33" borderId="11" xfId="0" applyFont="1" applyFill="1" applyBorder="1" applyAlignment="1">
      <alignment vertical="center"/>
    </xf>
    <xf numFmtId="3" fontId="23" fillId="34" borderId="10" xfId="1" applyNumberFormat="1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left" vertical="center" wrapText="1"/>
    </xf>
    <xf numFmtId="0" fontId="19" fillId="33" borderId="15" xfId="0" applyFont="1" applyFill="1" applyBorder="1" applyAlignment="1">
      <alignment horizontal="left" vertical="center" wrapText="1"/>
    </xf>
    <xf numFmtId="0" fontId="19" fillId="33" borderId="18" xfId="0" applyFont="1" applyFill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33" borderId="12" xfId="0" applyFont="1" applyFill="1" applyBorder="1" applyAlignment="1">
      <alignment vertical="top" wrapText="1"/>
    </xf>
    <xf numFmtId="0" fontId="23" fillId="35" borderId="17" xfId="0" applyFont="1" applyFill="1" applyBorder="1" applyAlignment="1">
      <alignment vertical="center"/>
    </xf>
    <xf numFmtId="3" fontId="23" fillId="35" borderId="17" xfId="1" applyNumberFormat="1" applyFont="1" applyFill="1" applyBorder="1" applyAlignment="1">
      <alignment horizontal="center" vertical="center"/>
    </xf>
    <xf numFmtId="3" fontId="23" fillId="35" borderId="10" xfId="1" applyNumberFormat="1" applyFont="1" applyFill="1" applyBorder="1" applyAlignment="1">
      <alignment horizontal="center" vertical="center"/>
    </xf>
    <xf numFmtId="4" fontId="23" fillId="35" borderId="10" xfId="1" applyNumberFormat="1" applyFont="1" applyFill="1" applyBorder="1" applyAlignment="1">
      <alignment horizontal="right" vertical="center"/>
    </xf>
    <xf numFmtId="4" fontId="23" fillId="35" borderId="10" xfId="1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left" vertical="center"/>
    </xf>
    <xf numFmtId="0" fontId="23" fillId="0" borderId="19" xfId="0" applyFont="1" applyFill="1" applyBorder="1" applyAlignment="1">
      <alignment vertical="center"/>
    </xf>
    <xf numFmtId="3" fontId="23" fillId="0" borderId="0" xfId="1" applyNumberFormat="1" applyFont="1" applyFill="1" applyBorder="1" applyAlignment="1">
      <alignment horizontal="center" vertical="center" wrapText="1"/>
    </xf>
    <xf numFmtId="4" fontId="23" fillId="0" borderId="0" xfId="1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vertical="center"/>
    </xf>
    <xf numFmtId="3" fontId="23" fillId="0" borderId="0" xfId="1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0" fontId="21" fillId="0" borderId="20" xfId="0" applyFont="1" applyFill="1" applyBorder="1" applyAlignment="1"/>
    <xf numFmtId="0" fontId="19" fillId="33" borderId="13" xfId="0" applyFont="1" applyFill="1" applyBorder="1" applyAlignment="1">
      <alignment horizontal="left" vertical="center"/>
    </xf>
    <xf numFmtId="0" fontId="19" fillId="33" borderId="18" xfId="0" applyFont="1" applyFill="1" applyBorder="1" applyAlignment="1">
      <alignment horizontal="left" vertical="center"/>
    </xf>
    <xf numFmtId="0" fontId="19" fillId="33" borderId="15" xfId="0" applyFont="1" applyFill="1" applyBorder="1" applyAlignment="1">
      <alignment horizontal="left" vertical="center"/>
    </xf>
    <xf numFmtId="3" fontId="17" fillId="0" borderId="0" xfId="0" applyNumberFormat="1" applyFont="1" applyBorder="1" applyAlignment="1">
      <alignment horizontal="center"/>
    </xf>
    <xf numFmtId="4" fontId="17" fillId="0" borderId="0" xfId="0" applyNumberFormat="1" applyFont="1" applyBorder="1" applyAlignment="1">
      <alignment horizontal="right"/>
    </xf>
    <xf numFmtId="0" fontId="17" fillId="0" borderId="0" xfId="0" applyFont="1" applyBorder="1"/>
    <xf numFmtId="4" fontId="17" fillId="0" borderId="0" xfId="0" applyNumberFormat="1" applyFont="1" applyBorder="1"/>
    <xf numFmtId="0" fontId="17" fillId="0" borderId="0" xfId="0" applyFont="1" applyBorder="1" applyAlignment="1">
      <alignment horizontal="center"/>
    </xf>
    <xf numFmtId="0" fontId="24" fillId="0" borderId="0" xfId="0" applyFont="1"/>
    <xf numFmtId="0" fontId="25" fillId="0" borderId="0" xfId="0" applyFont="1" applyBorder="1"/>
    <xf numFmtId="0" fontId="24" fillId="0" borderId="0" xfId="0" applyFont="1" applyBorder="1"/>
    <xf numFmtId="0" fontId="25" fillId="0" borderId="0" xfId="0" applyFont="1"/>
    <xf numFmtId="3" fontId="24" fillId="0" borderId="0" xfId="0" applyNumberFormat="1" applyFont="1" applyBorder="1" applyAlignment="1">
      <alignment horizontal="center"/>
    </xf>
    <xf numFmtId="4" fontId="24" fillId="0" borderId="0" xfId="0" applyNumberFormat="1" applyFont="1" applyBorder="1" applyAlignment="1">
      <alignment horizontal="right"/>
    </xf>
    <xf numFmtId="4" fontId="24" fillId="0" borderId="0" xfId="0" applyNumberFormat="1" applyFont="1" applyBorder="1"/>
    <xf numFmtId="3" fontId="17" fillId="0" borderId="0" xfId="0" applyNumberFormat="1" applyFont="1" applyAlignment="1">
      <alignment horizontal="center"/>
    </xf>
    <xf numFmtId="4" fontId="18" fillId="0" borderId="0" xfId="0" applyNumberFormat="1" applyFont="1" applyAlignment="1">
      <alignment horizontal="left"/>
    </xf>
    <xf numFmtId="4" fontId="18" fillId="0" borderId="0" xfId="0" applyNumberFormat="1" applyFont="1" applyFill="1" applyAlignment="1">
      <alignment horizontal="left" vertical="top"/>
    </xf>
    <xf numFmtId="0" fontId="19" fillId="0" borderId="12" xfId="0" applyFont="1" applyBorder="1" applyAlignment="1">
      <alignment horizontal="center" vertical="top"/>
    </xf>
    <xf numFmtId="0" fontId="19" fillId="0" borderId="14" xfId="0" applyFont="1" applyBorder="1" applyAlignment="1">
      <alignment horizontal="center" vertical="top"/>
    </xf>
    <xf numFmtId="0" fontId="19" fillId="0" borderId="16" xfId="0" applyFont="1" applyBorder="1" applyAlignment="1">
      <alignment horizontal="center" vertical="top"/>
    </xf>
    <xf numFmtId="0" fontId="19" fillId="0" borderId="12" xfId="0" applyFont="1" applyBorder="1" applyAlignment="1">
      <alignment horizontal="left" vertical="top" wrapText="1"/>
    </xf>
    <xf numFmtId="0" fontId="19" fillId="0" borderId="14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0" fontId="21" fillId="0" borderId="10" xfId="0" applyFont="1" applyFill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/>
    </xf>
    <xf numFmtId="0" fontId="21" fillId="0" borderId="10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9" fillId="33" borderId="13" xfId="0" applyFont="1" applyFill="1" applyBorder="1" applyAlignment="1">
      <alignment horizontal="left" vertical="top" wrapText="1"/>
    </xf>
    <xf numFmtId="0" fontId="19" fillId="33" borderId="18" xfId="0" applyFont="1" applyFill="1" applyBorder="1" applyAlignment="1">
      <alignment horizontal="left" vertical="top" wrapText="1"/>
    </xf>
    <xf numFmtId="0" fontId="19" fillId="33" borderId="15" xfId="0" applyFont="1" applyFill="1" applyBorder="1" applyAlignment="1">
      <alignment horizontal="left" vertical="top" wrapText="1"/>
    </xf>
    <xf numFmtId="0" fontId="19" fillId="33" borderId="12" xfId="0" applyFont="1" applyFill="1" applyBorder="1" applyAlignment="1">
      <alignment horizontal="left" vertical="top"/>
    </xf>
    <xf numFmtId="0" fontId="19" fillId="33" borderId="14" xfId="0" applyFont="1" applyFill="1" applyBorder="1" applyAlignment="1">
      <alignment horizontal="left" vertical="top"/>
    </xf>
    <xf numFmtId="0" fontId="19" fillId="0" borderId="13" xfId="0" applyFont="1" applyBorder="1" applyAlignment="1">
      <alignment horizontal="center" vertical="top"/>
    </xf>
    <xf numFmtId="0" fontId="19" fillId="0" borderId="18" xfId="0" applyFont="1" applyBorder="1" applyAlignment="1">
      <alignment horizontal="center" vertical="top"/>
    </xf>
    <xf numFmtId="0" fontId="19" fillId="0" borderId="15" xfId="0" applyFont="1" applyBorder="1" applyAlignment="1">
      <alignment horizontal="center" vertical="top"/>
    </xf>
    <xf numFmtId="0" fontId="23" fillId="35" borderId="11" xfId="0" applyFont="1" applyFill="1" applyBorder="1" applyAlignment="1">
      <alignment horizontal="left" vertical="center"/>
    </xf>
    <xf numFmtId="0" fontId="23" fillId="35" borderId="17" xfId="0" applyFont="1" applyFill="1" applyBorder="1" applyAlignment="1">
      <alignment horizontal="left" vertical="center"/>
    </xf>
    <xf numFmtId="3" fontId="23" fillId="0" borderId="19" xfId="1" applyNumberFormat="1" applyFont="1" applyFill="1" applyBorder="1" applyAlignment="1">
      <alignment horizontal="center" vertical="center"/>
    </xf>
    <xf numFmtId="3" fontId="23" fillId="0" borderId="20" xfId="1" applyNumberFormat="1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top"/>
    </xf>
    <xf numFmtId="0" fontId="19" fillId="33" borderId="12" xfId="0" applyFont="1" applyFill="1" applyBorder="1" applyAlignment="1">
      <alignment horizontal="left" vertical="top" wrapText="1"/>
    </xf>
    <xf numFmtId="0" fontId="19" fillId="33" borderId="14" xfId="0" applyFont="1" applyFill="1" applyBorder="1" applyAlignment="1">
      <alignment horizontal="left" vertical="top" wrapText="1"/>
    </xf>
    <xf numFmtId="0" fontId="19" fillId="33" borderId="16" xfId="0" applyFont="1" applyFill="1" applyBorder="1" applyAlignment="1">
      <alignment horizontal="left" vertical="top" wrapText="1"/>
    </xf>
    <xf numFmtId="3" fontId="23" fillId="0" borderId="19" xfId="1" applyNumberFormat="1" applyFont="1" applyFill="1" applyBorder="1" applyAlignment="1">
      <alignment horizontal="left" vertical="center"/>
    </xf>
  </cellXfs>
  <cellStyles count="121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Акцент1 2" xfId="8"/>
    <cellStyle name="20% - Акцент1 2 2" xfId="9"/>
    <cellStyle name="20% - Акцент2 2" xfId="10"/>
    <cellStyle name="20% - Акцент2 2 2" xfId="11"/>
    <cellStyle name="20% - Акцент3 2" xfId="12"/>
    <cellStyle name="20% - Акцент3 2 2" xfId="13"/>
    <cellStyle name="20% - Акцент4 2" xfId="14"/>
    <cellStyle name="20% - Акцент4 2 2" xfId="15"/>
    <cellStyle name="20% - Акцент5 2" xfId="16"/>
    <cellStyle name="20% - Акцент5 2 2" xfId="17"/>
    <cellStyle name="20% - Акцент6 2" xfId="18"/>
    <cellStyle name="20% - Акцент6 2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1 2 2" xfId="27"/>
    <cellStyle name="40% - Акцент2 2" xfId="28"/>
    <cellStyle name="40% - Акцент2 2 2" xfId="29"/>
    <cellStyle name="40% - Акцент3 2" xfId="30"/>
    <cellStyle name="40% - Акцент3 2 2" xfId="31"/>
    <cellStyle name="40% - Акцент4 2" xfId="32"/>
    <cellStyle name="40% - Акцент4 2 2" xfId="33"/>
    <cellStyle name="40% - Акцент5 2" xfId="34"/>
    <cellStyle name="40% - Акцент5 2 2" xfId="35"/>
    <cellStyle name="40% - Акцент6 2" xfId="36"/>
    <cellStyle name="40% - Акцент6 2 2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60% - Акцент1 2" xfId="44"/>
    <cellStyle name="60% - Акцент2 2" xfId="45"/>
    <cellStyle name="60% - Акцент3 2" xfId="46"/>
    <cellStyle name="60% - Акцент4 2" xfId="47"/>
    <cellStyle name="60% - Акцент5 2" xfId="48"/>
    <cellStyle name="60% - Акцент6 2" xfId="49"/>
    <cellStyle name="Accent1" xfId="50"/>
    <cellStyle name="Accent2" xfId="51"/>
    <cellStyle name="Accent3" xfId="52"/>
    <cellStyle name="Accent4" xfId="53"/>
    <cellStyle name="Accent5" xfId="54"/>
    <cellStyle name="Accent6" xfId="55"/>
    <cellStyle name="Bad" xfId="56"/>
    <cellStyle name="Calculation" xfId="57"/>
    <cellStyle name="Calculation 2" xfId="58"/>
    <cellStyle name="Check Cell" xfId="59"/>
    <cellStyle name="Explanatory Text" xfId="60"/>
    <cellStyle name="Good" xfId="61"/>
    <cellStyle name="Heading 1" xfId="62"/>
    <cellStyle name="Heading 2" xfId="63"/>
    <cellStyle name="Heading 3" xfId="64"/>
    <cellStyle name="Heading 4" xfId="65"/>
    <cellStyle name="Input" xfId="66"/>
    <cellStyle name="Input 2" xfId="67"/>
    <cellStyle name="Linked Cell" xfId="68"/>
    <cellStyle name="Neutral" xfId="69"/>
    <cellStyle name="Note" xfId="70"/>
    <cellStyle name="Note 2" xfId="71"/>
    <cellStyle name="Output" xfId="72"/>
    <cellStyle name="Output 2" xfId="73"/>
    <cellStyle name="Title" xfId="74"/>
    <cellStyle name="Total" xfId="75"/>
    <cellStyle name="Total 2" xfId="76"/>
    <cellStyle name="Warning Text" xfId="77"/>
    <cellStyle name="Акцент1 2" xfId="78"/>
    <cellStyle name="Акцент2 2" xfId="79"/>
    <cellStyle name="Акцент3 2" xfId="80"/>
    <cellStyle name="Акцент4 2" xfId="81"/>
    <cellStyle name="Акцент5 2" xfId="82"/>
    <cellStyle name="Акцент6 2" xfId="83"/>
    <cellStyle name="Ввод  2" xfId="84"/>
    <cellStyle name="Вывод 2" xfId="85"/>
    <cellStyle name="Вычисление 2" xfId="86"/>
    <cellStyle name="Заголовок 1 2" xfId="87"/>
    <cellStyle name="Заголовок 2 2" xfId="88"/>
    <cellStyle name="Заголовок 3 2" xfId="89"/>
    <cellStyle name="Заголовок 4 2" xfId="90"/>
    <cellStyle name="Итог 2" xfId="91"/>
    <cellStyle name="Контрольная ячейка 2" xfId="92"/>
    <cellStyle name="Название 2" xfId="93"/>
    <cellStyle name="Нейтральный 2" xfId="94"/>
    <cellStyle name="Обычный" xfId="0" builtinId="0"/>
    <cellStyle name="Обычный 2" xfId="95"/>
    <cellStyle name="Обычный 2 2" xfId="96"/>
    <cellStyle name="Обычный 2 3" xfId="1"/>
    <cellStyle name="Обычный 2 3 2" xfId="97"/>
    <cellStyle name="Обычный 26" xfId="98"/>
    <cellStyle name="Обычный 3" xfId="99"/>
    <cellStyle name="Обычный 3 2" xfId="100"/>
    <cellStyle name="Обычный 4" xfId="101"/>
    <cellStyle name="Обычный 5" xfId="102"/>
    <cellStyle name="Обычный 8 3 2" xfId="103"/>
    <cellStyle name="Плохой 2" xfId="104"/>
    <cellStyle name="Пояснение 2" xfId="105"/>
    <cellStyle name="Примечание 2" xfId="106"/>
    <cellStyle name="Примечание 2 2" xfId="107"/>
    <cellStyle name="Процентный 2" xfId="108"/>
    <cellStyle name="Процентный 2 2" xfId="109"/>
    <cellStyle name="Процентный 2 2 2" xfId="110"/>
    <cellStyle name="Процентный 3" xfId="111"/>
    <cellStyle name="Процентный 4" xfId="112"/>
    <cellStyle name="Процентный 5" xfId="113"/>
    <cellStyle name="Процентный 6" xfId="114"/>
    <cellStyle name="Процентный 7" xfId="115"/>
    <cellStyle name="Процентный 8" xfId="116"/>
    <cellStyle name="Связанная ячейка 2" xfId="117"/>
    <cellStyle name="Текст предупреждения 2" xfId="118"/>
    <cellStyle name="Финансовый 2" xfId="119"/>
    <cellStyle name="Хороший 2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91;&#1093;&#1086;&#1074;&#1072;%20&#1040;.&#1040;\&#1054;&#1073;&#1098;&#1077;&#1084;&#1099;%20&#1052;&#1055;_2019\308_&#1055;&#1077;&#1088;&#1080;&#1085;&#1072;&#1090;&#1072;&#1083;&#1100;&#1085;&#1099;&#1081;%20&#1094;&#1077;&#1085;&#1090;&#1088;_&#1087;&#1083;&#1072;&#1085;%202017\308_&#1055;&#1077;&#1088;&#1080;&#1085;&#1072;&#1090;&#1072;&#1083;&#1100;&#1085;&#1099;&#1081;%20&#1094;&#1077;&#1085;&#1090;&#1088;_&#1087;&#1083;&#1072;&#1085;%20201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91;&#1093;&#1086;&#1074;&#1072;%20&#1040;.&#1040;\&#1054;&#1073;&#1098;&#1077;&#1084;&#1099;%20&#1052;&#1055;_2019\1_&#1043;&#1041;%20&#8470;%201_&#1087;&#1083;&#1072;&#1085;%2020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ционар"/>
      <sheetName val="Стационар КСГ"/>
      <sheetName val="Дневной стационар"/>
      <sheetName val="Дневной стационар КСГ"/>
      <sheetName val="sDRG"/>
      <sheetName val="dsDRG"/>
      <sheetName val="prof"/>
      <sheetName val="det"/>
      <sheetName val="Поликлиника"/>
      <sheetName val="Поликлиника МЭМ"/>
      <sheetName val="Поликлиника штаты"/>
      <sheetName val="Стоматология"/>
      <sheetName val="Скорая МП"/>
      <sheetName val="lpu"/>
      <sheetName val="pFS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12309</v>
          </cell>
          <cell r="C2" t="str">
            <v>Сифилис</v>
          </cell>
        </row>
        <row r="3">
          <cell r="A3">
            <v>12310</v>
          </cell>
          <cell r="C3" t="str">
            <v>Другие болезни, передающиеся преимущественно половым путем</v>
          </cell>
        </row>
        <row r="4">
          <cell r="A4">
            <v>12311</v>
          </cell>
          <cell r="C4" t="str">
            <v>Фтизиатрические заболевания</v>
          </cell>
        </row>
        <row r="5">
          <cell r="A5">
            <v>13001</v>
          </cell>
          <cell r="C5" t="str">
            <v>Осложнения беременности, родов, послеродового периода</v>
          </cell>
        </row>
        <row r="6">
          <cell r="A6">
            <v>13002</v>
          </cell>
          <cell r="C6" t="str">
            <v>Болезни женских половых органов</v>
          </cell>
        </row>
        <row r="7">
          <cell r="A7">
            <v>13003</v>
          </cell>
          <cell r="C7" t="str">
            <v>Операции на женских половых органах (уровень  1)</v>
          </cell>
        </row>
        <row r="8">
          <cell r="A8">
            <v>13004</v>
          </cell>
          <cell r="C8" t="str">
            <v>Операции на женских половых органах (уровень  2)</v>
          </cell>
        </row>
        <row r="9">
          <cell r="A9">
            <v>13005</v>
          </cell>
          <cell r="C9" t="str">
            <v>Экстракорпоральное оплодотворение</v>
          </cell>
        </row>
        <row r="10">
          <cell r="A10">
            <v>13006</v>
          </cell>
          <cell r="C10" t="str">
            <v>Искусственное прерывание беременности (аборт)</v>
          </cell>
        </row>
        <row r="11">
          <cell r="A11">
            <v>13007</v>
          </cell>
          <cell r="C11" t="str">
            <v>Аборт медикаментозный</v>
          </cell>
        </row>
        <row r="12">
          <cell r="A12">
            <v>13008</v>
          </cell>
          <cell r="C12" t="str">
            <v>Нарушения с вовлечением иммунного механизма</v>
          </cell>
        </row>
        <row r="13">
          <cell r="A13">
            <v>13009</v>
          </cell>
          <cell r="C13" t="str">
            <v>Болезни органов пищеварения, взрослые</v>
          </cell>
        </row>
        <row r="14">
          <cell r="A14">
            <v>13010</v>
          </cell>
          <cell r="C14" t="str">
            <v>Болезни крови</v>
          </cell>
        </row>
        <row r="15">
          <cell r="A15">
            <v>13011</v>
          </cell>
          <cell r="C15" t="str">
            <v>Дерматозы</v>
          </cell>
        </row>
        <row r="16">
          <cell r="A16">
            <v>13012</v>
          </cell>
          <cell r="C16" t="str">
            <v>Болезни системы кровообращения, дети</v>
          </cell>
        </row>
        <row r="17">
          <cell r="A17">
            <v>13013</v>
          </cell>
          <cell r="C17" t="str">
            <v>Лекарственная терапия при остром лейкозе, дети</v>
          </cell>
        </row>
        <row r="18">
          <cell r="A18">
            <v>13014</v>
          </cell>
          <cell r="C18" t="str">
            <v>Лекарственная терапия при других злокачественных новообразованиях лимфоидной и кроветворной тканей, дети</v>
          </cell>
        </row>
        <row r="19">
          <cell r="A19">
            <v>13015</v>
          </cell>
          <cell r="C19" t="str">
            <v>Лекарственная терапия при злокачественных новообразованиях других локализаций (кроме лимфоидной и кроветворной тканей), дети</v>
          </cell>
        </row>
        <row r="20">
          <cell r="A20">
            <v>13016</v>
          </cell>
          <cell r="C20" t="str">
            <v>Операции на мужских половых органах, дети</v>
          </cell>
        </row>
        <row r="21">
          <cell r="A21">
            <v>13017</v>
          </cell>
          <cell r="C21" t="str">
            <v>Операции на почке и мочевыделительной системе, дети</v>
          </cell>
        </row>
        <row r="22">
          <cell r="A22">
            <v>13018</v>
          </cell>
          <cell r="C22" t="str">
            <v>Операции по поводу грыж, дети</v>
          </cell>
        </row>
        <row r="23">
          <cell r="A23">
            <v>13019</v>
          </cell>
          <cell r="C23" t="str">
            <v>Сахарный диабет, дети</v>
          </cell>
        </row>
        <row r="24">
          <cell r="A24">
            <v>13020</v>
          </cell>
          <cell r="C24" t="str">
            <v>Другие болезни эндокринной системы, дети</v>
          </cell>
        </row>
        <row r="25">
          <cell r="A25">
            <v>13021</v>
          </cell>
          <cell r="C25" t="str">
            <v>Вирусный гепатит B хронический, лекарственная терапия</v>
          </cell>
        </row>
        <row r="26">
          <cell r="A26">
            <v>13022</v>
          </cell>
          <cell r="C26" t="str">
            <v>Вирусный гепатит С хронический, лекарственная терапия при инфицировании вирусом генотипа 2, 3</v>
          </cell>
        </row>
        <row r="27">
          <cell r="A27">
            <v>13023</v>
          </cell>
          <cell r="C27" t="str">
            <v>Вирусный гепатит С хронический на стадии цирроза печени,, лекарственная терапия при инфицировании вирусом генотипа 2, 3</v>
          </cell>
        </row>
        <row r="28">
          <cell r="A28">
            <v>13024</v>
          </cell>
          <cell r="C28" t="str">
            <v>Вирусный гепатит С хронический на стадии цирроза печени, лекарственная терапия при инфицировании вирусом генотипа 1, 4</v>
          </cell>
        </row>
        <row r="29">
          <cell r="A29">
            <v>13025</v>
          </cell>
          <cell r="C29" t="str">
            <v>Другие вирусные гепатиты</v>
          </cell>
        </row>
        <row r="30">
          <cell r="A30">
            <v>13026</v>
          </cell>
          <cell r="C30" t="str">
            <v>Инфекционные и паразитарные болезни, взрослые</v>
          </cell>
        </row>
        <row r="31">
          <cell r="A31">
            <v>13027</v>
          </cell>
          <cell r="C31" t="str">
            <v>Инфекционные и паразитарные болезни, дети</v>
          </cell>
        </row>
        <row r="32">
          <cell r="A32">
            <v>13028</v>
          </cell>
          <cell r="C32" t="str">
            <v>Респираторные инфекции верхних дыхательных путей, взрослые</v>
          </cell>
        </row>
        <row r="33">
          <cell r="A33">
            <v>13029</v>
          </cell>
          <cell r="C33" t="str">
            <v>Респираторные инфекции верхних дыхательных путей, дети</v>
          </cell>
        </row>
        <row r="34">
          <cell r="A34">
            <v>13030</v>
          </cell>
          <cell r="C34" t="str">
            <v>Болезни системы кровообращения, взрослые</v>
          </cell>
        </row>
        <row r="35">
          <cell r="A35">
            <v>13031</v>
          </cell>
          <cell r="C35" t="str">
            <v>Болезни системы кровообращения с применением инвазивных методов</v>
          </cell>
        </row>
        <row r="36">
          <cell r="A36">
            <v>13032</v>
          </cell>
          <cell r="C36" t="str">
            <v>Операции на кишечнике и анальной области (уровень  1)</v>
          </cell>
        </row>
        <row r="37">
          <cell r="A37">
            <v>13033</v>
          </cell>
          <cell r="C37" t="str">
            <v>Операции на кишечнике и анальной области (уровень  2)</v>
          </cell>
        </row>
        <row r="38">
          <cell r="A38">
            <v>13034</v>
          </cell>
          <cell r="C38" t="str">
            <v>Болезни нервной системы, хромосомные аномалии</v>
          </cell>
        </row>
        <row r="39">
          <cell r="A39">
            <v>13035</v>
          </cell>
          <cell r="C39" t="str">
            <v>Неврологические заболевания, лечение с применением ботулотоксина</v>
          </cell>
        </row>
        <row r="40">
          <cell r="A40">
            <v>13036</v>
          </cell>
          <cell r="C40" t="str">
            <v>Комплексное лечение заболеваний нервной системы с применением препаратов иммуноглобулина</v>
          </cell>
        </row>
        <row r="41">
          <cell r="A41">
            <v>13037</v>
          </cell>
          <cell r="C41" t="str">
            <v>Болезни и травмы позвоночника, спинного мозга, последствия внутричерепной травмы, сотрясение головного мозга</v>
          </cell>
        </row>
        <row r="42">
          <cell r="A42">
            <v>13038</v>
          </cell>
          <cell r="C42" t="str">
            <v>Операции на периферической нервной системе</v>
          </cell>
        </row>
        <row r="43">
          <cell r="A43">
            <v>13039</v>
          </cell>
          <cell r="C43" t="str">
            <v>Нарушения, возникшие в перинатальном периоде</v>
          </cell>
        </row>
        <row r="44">
          <cell r="A44">
            <v>13040</v>
          </cell>
          <cell r="C44" t="str">
            <v>Гломерулярные болезни, почечная недостаточность (без диализа)</v>
          </cell>
        </row>
        <row r="45">
          <cell r="A45">
            <v>13041</v>
          </cell>
          <cell r="C45" t="str">
            <v>Лекарственная терапия у больных, получающих диализ</v>
          </cell>
        </row>
        <row r="46">
          <cell r="A46">
            <v>13042</v>
          </cell>
          <cell r="C46" t="str">
            <v>Формирование, имплантация, удаление, смена доступа для диализа</v>
          </cell>
        </row>
        <row r="47">
          <cell r="A47">
            <v>13043</v>
          </cell>
          <cell r="C47" t="str">
            <v>Другие болезни почек</v>
          </cell>
        </row>
        <row r="48">
          <cell r="A48">
            <v>13044</v>
          </cell>
          <cell r="C48" t="str">
            <v>Лучевая терапия (уровень 1)</v>
          </cell>
        </row>
        <row r="49">
          <cell r="A49">
            <v>13045</v>
          </cell>
          <cell r="C49" t="str">
            <v>Лучевая терапия (уровень 2)</v>
          </cell>
        </row>
        <row r="50">
          <cell r="A50">
            <v>13046</v>
          </cell>
          <cell r="C50" t="str">
            <v>Лучевая терапия (уровень 3)</v>
          </cell>
        </row>
        <row r="51">
          <cell r="A51">
            <v>13047</v>
          </cell>
          <cell r="C51" t="str">
            <v>Операции при злокачественных новообразованиях кожи (уровень 1)</v>
          </cell>
        </row>
        <row r="52">
          <cell r="A52">
            <v>13048</v>
          </cell>
          <cell r="C52" t="str">
            <v>Операции при злокачественных новообразованиях кожи (уровень 2)</v>
          </cell>
        </row>
        <row r="53">
          <cell r="A53">
            <v>13049</v>
          </cell>
          <cell r="C53" t="str">
            <v>Злокачественное новообразование  без специального противоопухолевого лечения</v>
          </cell>
        </row>
        <row r="54">
          <cell r="A54">
            <v>13050</v>
          </cell>
          <cell r="C54" t="str">
            <v>Лекарственная терапия при остром лейкозе, взрослые</v>
          </cell>
        </row>
        <row r="55">
          <cell r="A55">
            <v>13051</v>
          </cell>
          <cell r="C55" t="str">
            <v>Лекарственная терапия при других злокачественных новообразованиях лимфоидной и кроветворной тканей, взрослые</v>
          </cell>
        </row>
        <row r="56">
          <cell r="A56">
            <v>13052</v>
          </cell>
          <cell r="C56" t="str">
            <v>Лекарственная терапия при злокачественных новообразованиях других локализаций (кроме лимфоидной и кроветворной тканей), взрослые (уровень 1)</v>
          </cell>
        </row>
        <row r="57">
          <cell r="A57">
            <v>13053</v>
          </cell>
          <cell r="C57" t="str">
            <v>Лекарственная терапия при злокачественных новообразованиях других локализаций (кроме лимфоидной и кроветворной тканей), взрослые (уровень 2)</v>
          </cell>
        </row>
        <row r="58">
          <cell r="A58">
            <v>13054</v>
          </cell>
          <cell r="C58" t="str">
            <v>Лекарственная терапия злокачественных новообразований с применением моноклональных антител, ингибиторов протеинкиназы</v>
          </cell>
        </row>
        <row r="59">
          <cell r="A59">
            <v>13055</v>
          </cell>
          <cell r="C59" t="str">
            <v>Болезни уха, горла, носа</v>
          </cell>
        </row>
        <row r="60">
          <cell r="A60">
            <v>13056</v>
          </cell>
          <cell r="C60" t="str">
            <v>Операции на органе слуха, придаточных пазухах носа  и верхних дыхательных путях (уровень  1)</v>
          </cell>
        </row>
        <row r="61">
          <cell r="A61">
            <v>13057</v>
          </cell>
          <cell r="C61" t="str">
            <v>Операции на органе слуха, придаточных пазухах носа  и верхних дыхательных путях (уровень  2)</v>
          </cell>
        </row>
        <row r="62">
          <cell r="A62">
            <v>13058</v>
          </cell>
          <cell r="C62" t="str">
            <v>Операции на органе слуха, придаточных пазухах носа  и верхних дыхательных путях (уровень  3)</v>
          </cell>
        </row>
        <row r="63">
          <cell r="A63">
            <v>13059</v>
          </cell>
          <cell r="C63" t="str">
            <v>Операции на органе слуха, придаточных пазухах носа  и верхних дыхательных путях (уровень 4)</v>
          </cell>
        </row>
        <row r="64">
          <cell r="A64">
            <v>13060</v>
          </cell>
          <cell r="C64" t="str">
            <v>Ремонт и замена речевого процессора</v>
          </cell>
        </row>
        <row r="65">
          <cell r="A65">
            <v>13061</v>
          </cell>
          <cell r="C65" t="str">
            <v>Болезни и травмы глаза</v>
          </cell>
        </row>
        <row r="66">
          <cell r="A66">
            <v>13062</v>
          </cell>
          <cell r="C66" t="str">
            <v>Операции на органе зрения (уровень 1)</v>
          </cell>
        </row>
        <row r="67">
          <cell r="A67">
            <v>13063</v>
          </cell>
          <cell r="C67" t="str">
            <v>Операции на органе зрения (уровень 2)</v>
          </cell>
        </row>
        <row r="68">
          <cell r="A68">
            <v>13064</v>
          </cell>
          <cell r="C68" t="str">
            <v>Операции на органе зрения (уровень 3)</v>
          </cell>
        </row>
        <row r="69">
          <cell r="A69">
            <v>13065</v>
          </cell>
          <cell r="C69" t="str">
            <v>Операции на органе зрения (уровень 4)</v>
          </cell>
        </row>
        <row r="70">
          <cell r="A70">
            <v>13066</v>
          </cell>
          <cell r="C70" t="str">
            <v>Операции на органе зрения (уровень 5)</v>
          </cell>
        </row>
        <row r="71">
          <cell r="A71">
            <v>13067</v>
          </cell>
          <cell r="C71" t="str">
            <v>Системные поражения соединительной ткани, артропатии, спондилопатии, дети</v>
          </cell>
        </row>
        <row r="72">
          <cell r="A72">
            <v>13068</v>
          </cell>
          <cell r="C72" t="str">
            <v>Болезни органов пищеварения, дети</v>
          </cell>
        </row>
        <row r="73">
          <cell r="A73">
            <v>13069</v>
          </cell>
          <cell r="C73" t="str">
            <v>Болезни органов дыхания</v>
          </cell>
        </row>
        <row r="74">
          <cell r="A74">
            <v>13070</v>
          </cell>
          <cell r="C74" t="str">
            <v>Системные поражения соединительной ткани, артропатии, спондилопатии, взрослые</v>
          </cell>
        </row>
        <row r="75">
          <cell r="A75">
            <v>13071</v>
          </cell>
          <cell r="C75" t="str">
            <v>Диагностическое обследование при болезнях системы кровообращения</v>
          </cell>
        </row>
        <row r="76">
          <cell r="A76">
            <v>13072</v>
          </cell>
          <cell r="C76" t="str">
            <v>Операции на сосудах (уровень  1)</v>
          </cell>
        </row>
        <row r="77">
          <cell r="A77">
            <v>13073</v>
          </cell>
          <cell r="C77" t="str">
            <v>Операции на сосудах (уровень  2)</v>
          </cell>
        </row>
        <row r="78">
          <cell r="A78">
            <v>13074</v>
          </cell>
          <cell r="C78" t="str">
            <v>Болезни полости рта, слюнных желез и челюстей, врожденные аномалии лица и шеи, дети</v>
          </cell>
        </row>
        <row r="79">
          <cell r="A79">
            <v>13075</v>
          </cell>
          <cell r="C79" t="str">
            <v>Отравления и другие воздействия внешних причин</v>
          </cell>
        </row>
        <row r="80">
          <cell r="A80">
            <v>13076</v>
          </cell>
          <cell r="C80" t="str">
            <v>Операции на нижних дыхательных путях и легочной ткани, органах средостения</v>
          </cell>
        </row>
        <row r="81">
          <cell r="A81">
            <v>13077</v>
          </cell>
          <cell r="C81" t="str">
            <v>Операции на костно-мышечной системе и суставах (уровень  1)</v>
          </cell>
        </row>
        <row r="82">
          <cell r="A82">
            <v>13078</v>
          </cell>
          <cell r="C82" t="str">
            <v>Операции на костно-мышечной системе и суставах (уровень  2)</v>
          </cell>
        </row>
        <row r="83">
          <cell r="A83">
            <v>13079</v>
          </cell>
          <cell r="C83" t="str">
            <v>Операции на костно-мышечной системе и суставах (уровень  3)</v>
          </cell>
        </row>
        <row r="84">
          <cell r="A84">
            <v>13080</v>
          </cell>
          <cell r="C84" t="str">
            <v>Заболевания опорно-двигательного аппарата, травмы</v>
          </cell>
        </row>
        <row r="85">
          <cell r="A85">
            <v>13081</v>
          </cell>
          <cell r="C85" t="str">
            <v>Болезни, врожденные аномалии, повреждения мочевой системы и мужских половых органов</v>
          </cell>
        </row>
        <row r="86">
          <cell r="A86">
            <v>13082</v>
          </cell>
          <cell r="C86" t="str">
            <v>Операции на мужских половых органах, взрослые (уровень  1)</v>
          </cell>
        </row>
        <row r="87">
          <cell r="A87">
            <v>13083</v>
          </cell>
          <cell r="C87" t="str">
            <v>Операции на мужских половых органах, взрослые (уровень  2)</v>
          </cell>
        </row>
        <row r="88">
          <cell r="A88">
            <v>13084</v>
          </cell>
          <cell r="C88" t="str">
            <v>Операции на почке и мочевыделительной системе, взрослые (уровень  1)</v>
          </cell>
        </row>
        <row r="89">
          <cell r="A89">
            <v>13085</v>
          </cell>
          <cell r="C89" t="str">
            <v>Операции на почке и мочевыделительной системе, взрослые (уровень  2)</v>
          </cell>
        </row>
        <row r="90">
          <cell r="A90">
            <v>13086</v>
          </cell>
          <cell r="C90" t="str">
            <v>Операции на почке и мочевыделительной системе, взрослые (уровень  3)</v>
          </cell>
        </row>
        <row r="91">
          <cell r="A91">
            <v>13087</v>
          </cell>
          <cell r="C91" t="str">
            <v>Болезни, новообразования молочной железы</v>
          </cell>
        </row>
        <row r="92">
          <cell r="A92">
            <v>13088</v>
          </cell>
          <cell r="C92" t="str">
            <v>Операции на коже, подкожной клетчатке, придатках кожи (уровень  1)</v>
          </cell>
        </row>
        <row r="93">
          <cell r="A93">
            <v>13089</v>
          </cell>
          <cell r="C93" t="str">
            <v>Операции на коже, подкожной клетчатке, придатках кожи (уровень  2)</v>
          </cell>
        </row>
        <row r="94">
          <cell r="A94">
            <v>13090</v>
          </cell>
          <cell r="C94" t="str">
            <v>Операции на органах кроветворения и иммунной системы</v>
          </cell>
        </row>
        <row r="95">
          <cell r="A95">
            <v>13091</v>
          </cell>
          <cell r="C95" t="str">
            <v>Операции на молочной железе</v>
          </cell>
        </row>
        <row r="96">
          <cell r="A96">
            <v>13092</v>
          </cell>
          <cell r="C96" t="str">
            <v>Операции на пищеводе, желудке, двенадцатиперстной кишке (уровень  1)</v>
          </cell>
        </row>
        <row r="97">
          <cell r="A97">
            <v>13093</v>
          </cell>
          <cell r="C97" t="str">
            <v>Операции на пищеводе, желудке, двенадцатиперстной кишке (уровень  2)</v>
          </cell>
        </row>
        <row r="98">
          <cell r="A98">
            <v>13094</v>
          </cell>
          <cell r="C98" t="str">
            <v>Операции по поводу грыж, взрослые, уровень1</v>
          </cell>
        </row>
        <row r="99">
          <cell r="A99">
            <v>13095</v>
          </cell>
          <cell r="C99" t="str">
            <v>Операции по поводу грыж, взрослые, уровень 2</v>
          </cell>
        </row>
        <row r="100">
          <cell r="A100">
            <v>13096</v>
          </cell>
          <cell r="C100" t="str">
            <v>Операции по поводу грыж, взрослые, уровень 3</v>
          </cell>
        </row>
        <row r="101">
          <cell r="A101">
            <v>13097</v>
          </cell>
          <cell r="C101" t="str">
            <v>Другие операции на органах брюшной полости (уровень  1)</v>
          </cell>
        </row>
        <row r="102">
          <cell r="A102">
            <v>13098</v>
          </cell>
          <cell r="C102" t="str">
            <v>Другие операции на органах брюшной полости (уровень  2)</v>
          </cell>
        </row>
        <row r="103">
          <cell r="A103">
            <v>13099</v>
          </cell>
          <cell r="C103" t="str">
            <v>Ожоги и отморожения</v>
          </cell>
        </row>
        <row r="104">
          <cell r="A104">
            <v>13100</v>
          </cell>
          <cell r="C104" t="str">
            <v>Болезни полости рта, слюнных желез и челюстей, врожденные аномалии лица и шеи, взрослые</v>
          </cell>
        </row>
        <row r="105">
          <cell r="A105">
            <v>13101</v>
          </cell>
          <cell r="C105" t="str">
            <v>Операции на органах полости рта (уровень  1)</v>
          </cell>
        </row>
        <row r="106">
          <cell r="A106">
            <v>13102</v>
          </cell>
          <cell r="C106" t="str">
            <v>Операции на органах полости рта (уровень  2)</v>
          </cell>
        </row>
        <row r="107">
          <cell r="A107">
            <v>13103</v>
          </cell>
          <cell r="C107" t="str">
            <v>Сахарный диабет, взрослые</v>
          </cell>
        </row>
        <row r="108">
          <cell r="A108">
            <v>13104</v>
          </cell>
          <cell r="C108" t="str">
            <v>Другие болезни эндокринной системы, новообразования эндокринных желез доброкачественные,  in situ, неопределенного и неизвестного характера, расстройства питания, другие нарушения обмена веществ</v>
          </cell>
        </row>
        <row r="109">
          <cell r="A109">
            <v>13105</v>
          </cell>
          <cell r="C109" t="str">
            <v>Кистозный фиброз</v>
          </cell>
        </row>
        <row r="110">
          <cell r="A110">
            <v>13106</v>
          </cell>
          <cell r="C110" t="str">
            <v>Лечение кистозного фиброза с применением ингаляционной антибактериальной терапии</v>
          </cell>
        </row>
        <row r="111">
          <cell r="A111">
            <v>13107</v>
          </cell>
          <cell r="C111" t="str">
            <v>Факторы, влияющие на состояние здоровья  населения и обращения в учреждения здравоохранения</v>
          </cell>
        </row>
        <row r="112">
          <cell r="A112">
            <v>13108</v>
          </cell>
          <cell r="C112" t="str">
            <v>Госпитализация в дневной стационар в диагностических целях с постановкой диагноза туберкулеза, ВИЧ-инфекции, психического заболевания</v>
          </cell>
        </row>
        <row r="113">
          <cell r="A113">
            <v>13109</v>
          </cell>
          <cell r="C113" t="str">
            <v>Лечение с применением генно-инженерных биологических препаратов</v>
          </cell>
        </row>
        <row r="114">
          <cell r="A114">
            <v>13110</v>
          </cell>
          <cell r="C114" t="str">
            <v>Отторжение, отмирание трансплантата органов и тканей</v>
          </cell>
        </row>
        <row r="115">
          <cell r="A115">
            <v>13111</v>
          </cell>
          <cell r="C115" t="str">
            <v>Медицинская нейрореабилитация</v>
          </cell>
        </row>
        <row r="116">
          <cell r="A116">
            <v>13112</v>
          </cell>
          <cell r="C116" t="str">
            <v>Медицинская кардиореабилитация</v>
          </cell>
        </row>
        <row r="117">
          <cell r="A117">
            <v>13113</v>
          </cell>
          <cell r="C117" t="str">
            <v>Медицинская реабилитация после перенесенных травм и заболеваний опорно-двигательной системы</v>
          </cell>
        </row>
        <row r="118">
          <cell r="A118">
            <v>13114</v>
          </cell>
          <cell r="C118" t="str">
            <v>Медицинская реабилитация детей, перенесших заболевания перинатального периода</v>
          </cell>
        </row>
        <row r="119">
          <cell r="A119">
            <v>13115</v>
          </cell>
          <cell r="C119" t="str">
            <v>Медицинская реабилитация  при других соматических заболеваниях</v>
          </cell>
        </row>
        <row r="120">
          <cell r="A120">
            <v>13116</v>
          </cell>
          <cell r="C120" t="str">
            <v>Медицинская реабилитация детей с нарушениями слуха</v>
          </cell>
        </row>
        <row r="121">
          <cell r="A121">
            <v>13117</v>
          </cell>
          <cell r="C121" t="str">
            <v>Медицинская реабилитация детей с поражениями центральной нервной системы</v>
          </cell>
        </row>
        <row r="122">
          <cell r="A122">
            <v>13118</v>
          </cell>
          <cell r="C122" t="str">
            <v xml:space="preserve">Медицинская реабилитация детей, после хирургической коррекции врожденных пороков развития органов и систем </v>
          </cell>
        </row>
        <row r="123">
          <cell r="A123">
            <v>13119</v>
          </cell>
          <cell r="C123" t="str">
            <v xml:space="preserve">Противовирусная терапия по безинтерфероновой схеме лечения пациентов с хроническим вирусным гепатитом С (генотипы1) </v>
          </cell>
        </row>
        <row r="124">
          <cell r="A124">
            <v>13120</v>
          </cell>
          <cell r="C124" t="str">
            <v>Противовирусная терапия пег-интерферонами пациентов с хроническим вирусным гепатитом B, С (генотипы 2,3)</v>
          </cell>
        </row>
        <row r="125">
          <cell r="A125">
            <v>13121</v>
          </cell>
          <cell r="C125" t="str">
            <v>Лечение с применением генно-инженерных биологических препаратов в гастроэнторологии</v>
          </cell>
        </row>
        <row r="126">
          <cell r="A126">
            <v>13122</v>
          </cell>
          <cell r="C126" t="str">
            <v>Лечение с применением генно-инженерных биологических препаратов в ревматологии</v>
          </cell>
        </row>
      </sheetData>
      <sheetData sheetId="6">
        <row r="2">
          <cell r="H2" t="str">
            <v>Аллергологический</v>
          </cell>
        </row>
        <row r="3">
          <cell r="H3" t="str">
            <v>Гастроэнтерологический</v>
          </cell>
        </row>
        <row r="4">
          <cell r="H4" t="str">
            <v>Гематологический</v>
          </cell>
        </row>
        <row r="5">
          <cell r="H5" t="str">
            <v>Гинекологический</v>
          </cell>
        </row>
        <row r="6">
          <cell r="H6" t="str">
            <v>Гинекологический (ЭКО)</v>
          </cell>
        </row>
        <row r="7">
          <cell r="H7" t="str">
            <v>Дерматологический</v>
          </cell>
        </row>
        <row r="8">
          <cell r="H8" t="str">
            <v>Инфекционный</v>
          </cell>
        </row>
        <row r="9">
          <cell r="H9" t="str">
            <v>Кардиологический</v>
          </cell>
        </row>
        <row r="10">
          <cell r="H10" t="str">
            <v>Неврологический</v>
          </cell>
        </row>
        <row r="11">
          <cell r="H11" t="str">
            <v>Нефрологический (т)</v>
          </cell>
        </row>
        <row r="12">
          <cell r="H12" t="str">
            <v>Онкологический</v>
          </cell>
        </row>
        <row r="13">
          <cell r="H13" t="str">
            <v>Ортопедический</v>
          </cell>
        </row>
        <row r="14">
          <cell r="H14" t="str">
            <v>Отоларингологический</v>
          </cell>
        </row>
        <row r="15">
          <cell r="H15" t="str">
            <v>Офтальмологический</v>
          </cell>
        </row>
        <row r="16">
          <cell r="H16" t="str">
            <v>Патологии беременности</v>
          </cell>
        </row>
        <row r="17">
          <cell r="H17" t="str">
            <v>Педиатрический</v>
          </cell>
        </row>
        <row r="18">
          <cell r="H18" t="str">
            <v>Проктологический</v>
          </cell>
        </row>
        <row r="19">
          <cell r="H19" t="str">
            <v>Сосудистой хирургии</v>
          </cell>
        </row>
        <row r="20">
          <cell r="H20" t="str">
            <v>Пульмонологический</v>
          </cell>
        </row>
        <row r="21">
          <cell r="H21" t="str">
            <v>Ревматологический</v>
          </cell>
        </row>
        <row r="22">
          <cell r="H22" t="str">
            <v>Терапевтический (общий)</v>
          </cell>
        </row>
        <row r="23">
          <cell r="H23" t="str">
            <v>Травматологический</v>
          </cell>
        </row>
        <row r="24">
          <cell r="H24" t="str">
            <v>Урологический</v>
          </cell>
        </row>
        <row r="25">
          <cell r="H25" t="str">
            <v>Хирургический (общие)</v>
          </cell>
        </row>
        <row r="26">
          <cell r="H26" t="str">
            <v>Челюстно-лицевой хирургии</v>
          </cell>
        </row>
        <row r="27">
          <cell r="H27" t="str">
            <v>Эндокринологический (т)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u"/>
      <sheetName val="Стационар"/>
      <sheetName val="Стационар КСГ"/>
      <sheetName val="sDRG"/>
      <sheetName val="Дневной стационар"/>
      <sheetName val="Дневной стационар КСГ"/>
      <sheetName val="dsDRG"/>
      <sheetName val="prof"/>
      <sheetName val="det"/>
      <sheetName val="Поликлиника"/>
      <sheetName val="Поликлиника МЭМ"/>
      <sheetName val="pFSM"/>
      <sheetName val="Стоматология"/>
      <sheetName val="Скорая МП"/>
      <sheetName val="Скорая МП МЭМ"/>
      <sheetName val="Услуги диализа"/>
      <sheetName val="UDza"/>
    </sheetNames>
    <sheetDataSet>
      <sheetData sheetId="0" refreshError="1"/>
      <sheetData sheetId="1" refreshError="1"/>
      <sheetData sheetId="2" refreshError="1"/>
      <sheetData sheetId="3">
        <row r="2">
          <cell r="A2">
            <v>12309</v>
          </cell>
          <cell r="C2" t="str">
            <v>Сифилис</v>
          </cell>
        </row>
        <row r="3">
          <cell r="A3">
            <v>12310</v>
          </cell>
          <cell r="C3" t="str">
            <v>Другие болезни, передающиеся преимущественно половым путем</v>
          </cell>
        </row>
        <row r="4">
          <cell r="A4">
            <v>12311</v>
          </cell>
          <cell r="C4" t="str">
            <v>Фтизиатрические заболевания</v>
          </cell>
        </row>
        <row r="5">
          <cell r="A5">
            <v>12312</v>
          </cell>
          <cell r="C5" t="str">
            <v>Наркологические заболевания</v>
          </cell>
        </row>
        <row r="6">
          <cell r="A6">
            <v>15001</v>
          </cell>
          <cell r="C6" t="str">
            <v>Беременность без патологии, дородовая госпитализация в отделение сестринского ухода</v>
          </cell>
        </row>
        <row r="7">
          <cell r="A7">
            <v>15002</v>
          </cell>
          <cell r="C7" t="str">
            <v>Осложнения, связанные с беременностью</v>
          </cell>
        </row>
        <row r="8">
          <cell r="A8">
            <v>15003</v>
          </cell>
          <cell r="C8" t="str">
            <v>Беременность, закончившаяся абортивным исходом</v>
          </cell>
        </row>
        <row r="9">
          <cell r="A9">
            <v>15004</v>
          </cell>
          <cell r="C9" t="str">
            <v>Родоразрешение</v>
          </cell>
        </row>
        <row r="10">
          <cell r="A10">
            <v>15005</v>
          </cell>
          <cell r="C10" t="str">
            <v>Кесарево сечение</v>
          </cell>
        </row>
        <row r="11">
          <cell r="A11">
            <v>15006</v>
          </cell>
          <cell r="C11" t="str">
            <v>Осложнения послеродового периода</v>
          </cell>
        </row>
        <row r="12">
          <cell r="A12">
            <v>15007</v>
          </cell>
          <cell r="C12" t="str">
            <v>Послеродовой сепсис</v>
          </cell>
        </row>
        <row r="13">
          <cell r="A13">
            <v>15008</v>
          </cell>
          <cell r="C13" t="str">
            <v>Воспалительные болезни женских половых органов</v>
          </cell>
        </row>
        <row r="14">
          <cell r="A14">
            <v>15009</v>
          </cell>
          <cell r="C14" t="str">
            <v>Доброкачественные новообразования, новообразования in situ, неопределенного и неизвестного характера женских половых органов</v>
          </cell>
        </row>
        <row r="15">
          <cell r="A15">
            <v>15010</v>
          </cell>
          <cell r="C15" t="str">
            <v>Другие болезни, врожденные аномалии, повреждения женских половых органов</v>
          </cell>
        </row>
        <row r="16">
          <cell r="A16">
            <v>15011</v>
          </cell>
          <cell r="C16" t="str">
            <v>Операции на женских половых органах (уровень 1)</v>
          </cell>
        </row>
        <row r="17">
          <cell r="A17">
            <v>15012</v>
          </cell>
          <cell r="C17" t="str">
            <v>Операции на женских половых органах (уровень 2)</v>
          </cell>
        </row>
        <row r="18">
          <cell r="A18">
            <v>15013</v>
          </cell>
          <cell r="C18" t="str">
            <v>Операции на женских половых органах (уровень 3)</v>
          </cell>
        </row>
        <row r="19">
          <cell r="A19">
            <v>15014</v>
          </cell>
          <cell r="C19" t="str">
            <v>Операции на женских половых органах (уровень 4)</v>
          </cell>
        </row>
        <row r="20">
          <cell r="A20">
            <v>15015</v>
          </cell>
          <cell r="C20" t="str">
            <v>Нарушения с вовлечением иммунного механизма</v>
          </cell>
        </row>
        <row r="21">
          <cell r="A21">
            <v>15016</v>
          </cell>
          <cell r="C21" t="str">
            <v>Ангионевротический отек, анафилактический шок</v>
          </cell>
        </row>
        <row r="22">
          <cell r="A22">
            <v>15017</v>
          </cell>
          <cell r="C22" t="str">
            <v>Язва желудка и двенадцатиперстной кишки</v>
          </cell>
        </row>
        <row r="23">
          <cell r="A23">
            <v>15018</v>
          </cell>
          <cell r="C23" t="str">
            <v>Воспалительные заболевания кишечника</v>
          </cell>
        </row>
        <row r="24">
          <cell r="A24">
            <v>15019</v>
          </cell>
          <cell r="C24" t="str">
            <v>Болезни печени, невирусные (уровень 1)</v>
          </cell>
        </row>
        <row r="25">
          <cell r="A25">
            <v>15020</v>
          </cell>
          <cell r="C25" t="str">
            <v>Болезни печени, невирусные (уровень 2)</v>
          </cell>
        </row>
        <row r="26">
          <cell r="A26">
            <v>15021</v>
          </cell>
          <cell r="C26" t="str">
            <v>Болезни поджелудочной железы</v>
          </cell>
        </row>
        <row r="27">
          <cell r="A27">
            <v>15022</v>
          </cell>
          <cell r="C27" t="str">
            <v>Анемии (уровень 1)</v>
          </cell>
        </row>
        <row r="28">
          <cell r="A28">
            <v>15023</v>
          </cell>
          <cell r="C28" t="str">
            <v>Анемии (уровень 2)</v>
          </cell>
        </row>
        <row r="29">
          <cell r="A29">
            <v>15024</v>
          </cell>
          <cell r="C29" t="str">
            <v>Анемии (уровень 3)</v>
          </cell>
        </row>
        <row r="30">
          <cell r="A30">
            <v>15025</v>
          </cell>
          <cell r="C30" t="str">
            <v>Нарушения свертываемости крови</v>
          </cell>
        </row>
        <row r="31">
          <cell r="A31">
            <v>15026</v>
          </cell>
          <cell r="C31" t="str">
            <v>Другие болезни крови и кроветворных органов</v>
          </cell>
        </row>
        <row r="32">
          <cell r="A32">
            <v>15027</v>
          </cell>
          <cell r="C32" t="str">
            <v>Редкие и тяжелые дерматозы</v>
          </cell>
        </row>
        <row r="33">
          <cell r="A33">
            <v>15028</v>
          </cell>
          <cell r="C33" t="str">
            <v>Среднетяжелые дерматозы</v>
          </cell>
        </row>
        <row r="34">
          <cell r="A34">
            <v>15029</v>
          </cell>
          <cell r="C34" t="str">
            <v>Легкие дерматозы</v>
          </cell>
        </row>
        <row r="35">
          <cell r="A35">
            <v>15030</v>
          </cell>
          <cell r="C35" t="str">
            <v>Врожденные аномалии сердечно-сосудистой системы, дети</v>
          </cell>
        </row>
        <row r="36">
          <cell r="A36">
            <v>15031</v>
          </cell>
          <cell r="C36" t="str">
            <v>Лекарственная терапия при остром лейкозе, дети</v>
          </cell>
        </row>
        <row r="37">
          <cell r="A37">
            <v>15032</v>
          </cell>
          <cell r="C37" t="str">
            <v>Лекарственная терапия при других злокачественных новообразованиях лимфоидной и кроветворной тканей, дети</v>
          </cell>
        </row>
        <row r="38">
          <cell r="A38">
            <v>15033</v>
          </cell>
          <cell r="C38" t="str">
            <v>Лекарственная терапия при злокачественных новообразованиях других локализаций (кроме лимфоидной и кроветворной тканей), дети</v>
          </cell>
        </row>
        <row r="39">
          <cell r="A39">
            <v>15034</v>
          </cell>
          <cell r="C39" t="str">
            <v>Операции на мужских половых органах, дети (уровень 1)</v>
          </cell>
        </row>
        <row r="40">
          <cell r="A40">
            <v>15035</v>
          </cell>
          <cell r="C40" t="str">
            <v>Операции на мужских половых органах, дети (уровень 2)</v>
          </cell>
        </row>
        <row r="41">
          <cell r="A41">
            <v>15036</v>
          </cell>
          <cell r="C41" t="str">
            <v>Операции на мужских половых органах, дети (уровень 3)</v>
          </cell>
        </row>
        <row r="42">
          <cell r="A42">
            <v>15037</v>
          </cell>
          <cell r="C42" t="str">
            <v>Операции на мужских половых органах, дети (уровень 4)</v>
          </cell>
        </row>
        <row r="43">
          <cell r="A43">
            <v>15038</v>
          </cell>
          <cell r="C43" t="str">
            <v>Операции на почке и мочевыделительной системе, дети (уровень 1)</v>
          </cell>
        </row>
        <row r="44">
          <cell r="A44">
            <v>15039</v>
          </cell>
          <cell r="C44" t="str">
            <v>Операции на почке и мочевыделительной системе, дети (уровень 2)</v>
          </cell>
        </row>
        <row r="45">
          <cell r="A45">
            <v>15040</v>
          </cell>
          <cell r="C45" t="str">
            <v>Операции на почке и мочевыделительной системе, дети (уровень 3)</v>
          </cell>
        </row>
        <row r="46">
          <cell r="A46">
            <v>15041</v>
          </cell>
          <cell r="C46" t="str">
            <v>Операции на почке и мочевыделительной системе, дети (уровень 4)</v>
          </cell>
        </row>
        <row r="47">
          <cell r="A47">
            <v>15042</v>
          </cell>
          <cell r="C47" t="str">
            <v>Операции на почке и мочевыделительной системе, дети (уровень 5)</v>
          </cell>
        </row>
        <row r="48">
          <cell r="A48">
            <v>15043</v>
          </cell>
          <cell r="C48" t="str">
            <v>Операции на почке и мочевыделительной системе, дети (уровень 6)</v>
          </cell>
        </row>
        <row r="49">
          <cell r="A49">
            <v>15044</v>
          </cell>
          <cell r="C49" t="str">
            <v>Детская хирургия (уровень 1)</v>
          </cell>
        </row>
        <row r="50">
          <cell r="A50">
            <v>15045</v>
          </cell>
          <cell r="C50" t="str">
            <v>Детская хирургия (уровень 2)</v>
          </cell>
        </row>
        <row r="51">
          <cell r="A51">
            <v>15046</v>
          </cell>
          <cell r="C51" t="str">
            <v>Аппендэктомия, дети (уровень 1)</v>
          </cell>
        </row>
        <row r="52">
          <cell r="A52">
            <v>15047</v>
          </cell>
          <cell r="C52" t="str">
            <v>Аппендэктомия, дети (уровень 2)</v>
          </cell>
        </row>
        <row r="53">
          <cell r="A53">
            <v>15048</v>
          </cell>
          <cell r="C53" t="str">
            <v>Операции по поводу грыж, дети (уровень 1)</v>
          </cell>
        </row>
        <row r="54">
          <cell r="A54">
            <v>15049</v>
          </cell>
          <cell r="C54" t="str">
            <v>Операции по поводу грыж, дети (уровень 2)</v>
          </cell>
        </row>
        <row r="55">
          <cell r="A55">
            <v>15050</v>
          </cell>
          <cell r="C55" t="str">
            <v>Операции по поводу грыж, дети (уровень 3)</v>
          </cell>
        </row>
        <row r="56">
          <cell r="A56">
            <v>15051</v>
          </cell>
          <cell r="C56" t="str">
            <v>Сахарный диабет, дети</v>
          </cell>
        </row>
        <row r="57">
          <cell r="A57">
            <v>15052</v>
          </cell>
          <cell r="C57" t="str">
            <v>Заболевания гипофиза, дети</v>
          </cell>
        </row>
        <row r="58">
          <cell r="A58">
            <v>15053</v>
          </cell>
          <cell r="C58" t="str">
            <v>Другие болезни эндокринной системы, дети (уровень 1)</v>
          </cell>
        </row>
        <row r="59">
          <cell r="A59">
            <v>15054</v>
          </cell>
          <cell r="C59" t="str">
            <v>Другие болезни эндокринной системы, дети (уровень 2)</v>
          </cell>
        </row>
        <row r="60">
          <cell r="A60">
            <v>15055</v>
          </cell>
          <cell r="C60" t="str">
            <v>Кишечные инфекции, взрослые</v>
          </cell>
        </row>
        <row r="61">
          <cell r="A61">
            <v>15056</v>
          </cell>
          <cell r="C61" t="str">
            <v>Кишечные инфекции, дети</v>
          </cell>
        </row>
        <row r="62">
          <cell r="A62">
            <v>15057</v>
          </cell>
          <cell r="C62" t="str">
            <v>Вирусный гепатит острый</v>
          </cell>
        </row>
        <row r="63">
          <cell r="A63">
            <v>15058</v>
          </cell>
          <cell r="C63" t="str">
            <v>Вирусный гепатит хронический</v>
          </cell>
        </row>
        <row r="64">
          <cell r="A64">
            <v>15059</v>
          </cell>
          <cell r="C64" t="str">
            <v>Сепсис, взрослые</v>
          </cell>
        </row>
        <row r="65">
          <cell r="A65">
            <v>15060</v>
          </cell>
          <cell r="C65" t="str">
            <v>Сепсис, дети</v>
          </cell>
        </row>
        <row r="66">
          <cell r="A66">
            <v>15061</v>
          </cell>
          <cell r="C66" t="str">
            <v>Другие инфекционные и паразитарные болезни, взрослые</v>
          </cell>
        </row>
        <row r="67">
          <cell r="A67">
            <v>15062</v>
          </cell>
          <cell r="C67" t="str">
            <v>Другие инфекционные и паразитарные болезни, дети</v>
          </cell>
        </row>
        <row r="68">
          <cell r="A68">
            <v>15063</v>
          </cell>
          <cell r="C68" t="str">
            <v>Респираторные инфекции верхних дыхательных путей с осложнениями, взрослые</v>
          </cell>
        </row>
        <row r="69">
          <cell r="A69">
            <v>15064</v>
          </cell>
          <cell r="C69" t="str">
            <v>Респираторные инфекции верхних дыхательных путей, дети</v>
          </cell>
        </row>
        <row r="70">
          <cell r="A70">
            <v>15065</v>
          </cell>
          <cell r="C70" t="str">
            <v>Грипп, вирус гриппа идентифицирован</v>
          </cell>
        </row>
        <row r="71">
          <cell r="A71">
            <v>15066</v>
          </cell>
          <cell r="C71" t="str">
            <v>Клещевой энцефалит</v>
          </cell>
        </row>
        <row r="72">
          <cell r="A72">
            <v>15067</v>
          </cell>
          <cell r="C72" t="str">
            <v>Нестабильная стенокардия, инфаркт миокарда, легочная эмболия (уровень 1)</v>
          </cell>
        </row>
        <row r="73">
          <cell r="A73">
            <v>15068</v>
          </cell>
          <cell r="C73" t="str">
            <v>Нестабильная стенокардия, инфаркт миокарда, легочная эмболия (уровень 2)</v>
          </cell>
        </row>
        <row r="74">
          <cell r="A74">
            <v>15069</v>
          </cell>
          <cell r="C74" t="str">
            <v xml:space="preserve"> Инфаркт миокарда, легочная эмболия, лечение с применением тромболитической терапии </v>
          </cell>
        </row>
        <row r="75">
          <cell r="A75">
            <v>15070</v>
          </cell>
          <cell r="C75" t="str">
            <v>Нарушения ритма и проводимости (уровень 1)</v>
          </cell>
        </row>
        <row r="76">
          <cell r="A76">
            <v>15071</v>
          </cell>
          <cell r="C76" t="str">
            <v>Нарушения ритма и проводимости (уровень 2)</v>
          </cell>
        </row>
        <row r="77">
          <cell r="A77">
            <v>15072</v>
          </cell>
          <cell r="C77" t="str">
            <v>Эндокардит, миокардит, перикардит, кардиомиопатии (уровень 1)</v>
          </cell>
        </row>
        <row r="78">
          <cell r="A78">
            <v>15073</v>
          </cell>
          <cell r="C78" t="str">
            <v>Эндокардит, миокардит, перикардит, кардиомиопатии (уровень 2)</v>
          </cell>
        </row>
        <row r="79">
          <cell r="A79">
            <v>15074</v>
          </cell>
          <cell r="C79" t="str">
            <v>Операции на кишечнике и анальной области (уровень 1)</v>
          </cell>
        </row>
        <row r="80">
          <cell r="A80">
            <v>15075</v>
          </cell>
          <cell r="C80" t="str">
            <v>Операции на кишечнике и анальной области (уровень 2)</v>
          </cell>
        </row>
        <row r="81">
          <cell r="A81">
            <v>15076</v>
          </cell>
          <cell r="C81" t="str">
            <v>Операции на кишечнике и анальной области (уровень 3)</v>
          </cell>
        </row>
        <row r="82">
          <cell r="A82">
            <v>15077</v>
          </cell>
          <cell r="C82" t="str">
            <v>Воспалительные заболевания ЦНС, взрослые</v>
          </cell>
        </row>
        <row r="83">
          <cell r="A83">
            <v>15078</v>
          </cell>
          <cell r="C83" t="str">
            <v>Воспалительные заболевания ЦНС, дети</v>
          </cell>
        </row>
        <row r="84">
          <cell r="A84">
            <v>15079</v>
          </cell>
          <cell r="C84" t="str">
            <v>Дегенеративные болезни нервной системы</v>
          </cell>
        </row>
        <row r="85">
          <cell r="A85">
            <v>15080</v>
          </cell>
          <cell r="C85" t="str">
            <v>Демиелинизирующие болезни нервной системы</v>
          </cell>
        </row>
        <row r="86">
          <cell r="A86">
            <v>15081</v>
          </cell>
          <cell r="C86" t="str">
            <v>Эпилепсия, судороги (уровень 1)</v>
          </cell>
        </row>
        <row r="87">
          <cell r="A87">
            <v>15082</v>
          </cell>
          <cell r="C87" t="str">
            <v>Эпилепсия, судороги (уровень 2)</v>
          </cell>
        </row>
        <row r="88">
          <cell r="A88">
            <v>15083</v>
          </cell>
          <cell r="C88" t="str">
            <v>Расстройства периферической нервной системы</v>
          </cell>
        </row>
        <row r="89">
          <cell r="A89">
            <v>15084</v>
          </cell>
          <cell r="C89" t="str">
            <v>Неврологические заболевания, лечение с применением ботулотоксина</v>
          </cell>
        </row>
        <row r="90">
          <cell r="A90">
            <v>15085</v>
          </cell>
          <cell r="C90" t="str">
            <v>Другие нарушения нервной системы (уровень 1)</v>
          </cell>
        </row>
        <row r="91">
          <cell r="A91">
            <v>15086</v>
          </cell>
          <cell r="C91" t="str">
            <v>Другие нарушения нервной системы (уровень 2)</v>
          </cell>
        </row>
        <row r="92">
          <cell r="A92">
            <v>15087</v>
          </cell>
          <cell r="C92" t="str">
            <v>Транзиторные ишемические приступы, сосудистые мозговые синдромы</v>
          </cell>
        </row>
        <row r="93">
          <cell r="A93">
            <v>15088</v>
          </cell>
          <cell r="C93" t="str">
            <v>Кровоизлияние в мозг</v>
          </cell>
        </row>
        <row r="94">
          <cell r="A94">
            <v>15089</v>
          </cell>
          <cell r="C94" t="str">
            <v>Инфаркт мозга (уровень 1)</v>
          </cell>
        </row>
        <row r="95">
          <cell r="A95">
            <v>15090</v>
          </cell>
          <cell r="C95" t="str">
            <v>Инфаркт мозга (уровень 2)</v>
          </cell>
        </row>
        <row r="96">
          <cell r="A96">
            <v>15091</v>
          </cell>
          <cell r="C96" t="str">
            <v>Инфаркт мозга (уровень 3)</v>
          </cell>
        </row>
        <row r="97">
          <cell r="A97">
            <v>15092</v>
          </cell>
          <cell r="C97" t="str">
            <v>Другие цереброваскулярные болезни</v>
          </cell>
        </row>
        <row r="98">
          <cell r="A98">
            <v>15093</v>
          </cell>
          <cell r="C98" t="str">
            <v>Паралитические синдромы, травма спинного мозга (уровень 1)</v>
          </cell>
        </row>
        <row r="99">
          <cell r="A99">
            <v>15094</v>
          </cell>
          <cell r="C99" t="str">
            <v>Паралитические синдромы, травма спинного мозга (уровень 2)</v>
          </cell>
        </row>
        <row r="100">
          <cell r="A100">
            <v>15095</v>
          </cell>
          <cell r="C100" t="str">
            <v>Дорсопатии, спондилопатии, остеопатии</v>
          </cell>
        </row>
        <row r="101">
          <cell r="A101">
            <v>15096</v>
          </cell>
          <cell r="C101" t="str">
            <v>Травмы позвоночника</v>
          </cell>
        </row>
        <row r="102">
          <cell r="A102">
            <v>15097</v>
          </cell>
          <cell r="C102" t="str">
            <v>Сотрясение головного мозга</v>
          </cell>
        </row>
        <row r="103">
          <cell r="A103">
            <v>15098</v>
          </cell>
          <cell r="C103" t="str">
            <v>Переломы черепа, внутричерепная травма</v>
          </cell>
        </row>
        <row r="104">
          <cell r="A104">
            <v>15099</v>
          </cell>
          <cell r="C104" t="str">
            <v>Операции на центральной нервной системе и головном мозге (уровень 1)</v>
          </cell>
        </row>
        <row r="105">
          <cell r="A105">
            <v>15100</v>
          </cell>
          <cell r="C105" t="str">
            <v>Операции на центральной нервной системе и головном мозге (уровень 2)</v>
          </cell>
        </row>
        <row r="106">
          <cell r="A106">
            <v>15101</v>
          </cell>
          <cell r="C106" t="str">
            <v>Операции на периферической нервной системе (уровень 1)</v>
          </cell>
        </row>
        <row r="107">
          <cell r="A107">
            <v>15102</v>
          </cell>
          <cell r="C107" t="str">
            <v>Операции на периферической нервной системе (уровень 2)</v>
          </cell>
        </row>
        <row r="108">
          <cell r="A108">
            <v>15103</v>
          </cell>
          <cell r="C108" t="str">
            <v>Операции на периферической нервной системе (уровень 3)</v>
          </cell>
        </row>
        <row r="109">
          <cell r="A109">
            <v>15104</v>
          </cell>
          <cell r="C109" t="str">
            <v>Доброкачественные новообразования нервной системы</v>
          </cell>
        </row>
        <row r="110">
          <cell r="A110">
            <v>15105</v>
          </cell>
          <cell r="C110" t="str">
            <v>Малая масса тела при рождении, недоношенность</v>
          </cell>
        </row>
        <row r="111">
          <cell r="A111">
            <v>15106</v>
          </cell>
          <cell r="C111" t="str">
            <v>Крайне малая масса тела при рождении, крайняя незрелость</v>
          </cell>
        </row>
        <row r="112">
          <cell r="A112">
            <v>15107</v>
          </cell>
          <cell r="C112" t="str">
            <v>Лечение новорожденных с тяжелой патологией с применением аппаратных методов поддержки или замещения витальных функций</v>
          </cell>
        </row>
        <row r="113">
          <cell r="A113">
            <v>15108</v>
          </cell>
          <cell r="C113" t="str">
            <v>Геморрагические и гемолитические нарушения у новорожденных</v>
          </cell>
        </row>
        <row r="114">
          <cell r="A114">
            <v>15109</v>
          </cell>
          <cell r="C114" t="str">
            <v>Другие нарушения, возникшие в перинатальном периоде (уровень 1)</v>
          </cell>
        </row>
        <row r="115">
          <cell r="A115">
            <v>15110</v>
          </cell>
          <cell r="C115" t="str">
            <v>Другие нарушения, возникшие в перинатальном периоде (уровень 2)</v>
          </cell>
        </row>
        <row r="116">
          <cell r="A116">
            <v>15111</v>
          </cell>
          <cell r="C116" t="str">
            <v>Другие нарушения, возникшие в перинатальном периоде (уровень 3)</v>
          </cell>
        </row>
        <row r="117">
          <cell r="A117">
            <v>15112</v>
          </cell>
          <cell r="C117" t="str">
            <v>Почечная недостаточность</v>
          </cell>
        </row>
        <row r="118">
          <cell r="A118">
            <v>15113</v>
          </cell>
          <cell r="C118" t="str">
            <v>Формирование, имплантация, реконструкция, удаление, смена доступа для диализа</v>
          </cell>
        </row>
        <row r="119">
          <cell r="A119">
            <v>15114</v>
          </cell>
          <cell r="C119" t="str">
            <v>Гломерулярные болезни</v>
          </cell>
        </row>
        <row r="120">
          <cell r="A120">
            <v>15115</v>
          </cell>
          <cell r="C120" t="str">
            <v>Операции на женских половых органах при злокачественных новообразованиях (уровень 1)</v>
          </cell>
        </row>
        <row r="121">
          <cell r="A121">
            <v>15116</v>
          </cell>
          <cell r="C121" t="str">
            <v>Операции на женских половых органах при злокачественных новообразованиях (уровень 2)</v>
          </cell>
        </row>
        <row r="122">
          <cell r="A122">
            <v>15117</v>
          </cell>
          <cell r="C122" t="str">
            <v>Операции на женских половых органах при злокачественных новообразованиях (уровень 3)</v>
          </cell>
        </row>
        <row r="123">
          <cell r="A123">
            <v>15118</v>
          </cell>
          <cell r="C123" t="str">
            <v>Операции на кишечнике и анальной области при злокачественных новообразованиях (уровень 1)</v>
          </cell>
        </row>
        <row r="124">
          <cell r="A124">
            <v>15119</v>
          </cell>
          <cell r="C124" t="str">
            <v>Операции на кишечнике и анальной области при злокачественных новообразованиях (уровень 2)</v>
          </cell>
        </row>
        <row r="125">
          <cell r="A125">
            <v>15120</v>
          </cell>
          <cell r="C125" t="str">
            <v>Операции при злокачественных новообразованиях почки и мочевыделительной системы (уровень 1)</v>
          </cell>
        </row>
        <row r="126">
          <cell r="A126">
            <v>15121</v>
          </cell>
          <cell r="C126" t="str">
            <v>Операции при злокачественных новообразованиях почки и мочевыделительной системы (уровень 2)</v>
          </cell>
        </row>
        <row r="127">
          <cell r="A127">
            <v>15122</v>
          </cell>
          <cell r="C127" t="str">
            <v>Операции при злокачественных новообразованиях почки и мочевыделительной системы (уровень 3)</v>
          </cell>
        </row>
        <row r="128">
          <cell r="A128">
            <v>15123</v>
          </cell>
          <cell r="C128" t="str">
            <v>Операции при злокачественных новообразованиях кожи (уровень 1)</v>
          </cell>
        </row>
        <row r="129">
          <cell r="A129">
            <v>15124</v>
          </cell>
          <cell r="C129" t="str">
            <v>Операции при злокачественных новообразованиях кожи (уровень 2)</v>
          </cell>
        </row>
        <row r="130">
          <cell r="A130">
            <v>15125</v>
          </cell>
          <cell r="C130" t="str">
            <v>Операции при злокачественных новообразованиях кожи (уровень 3)</v>
          </cell>
        </row>
        <row r="131">
          <cell r="A131">
            <v>15126</v>
          </cell>
          <cell r="C131" t="str">
            <v>Операции при злокачественном новообразовании щитовидной железы (уровень 1)</v>
          </cell>
        </row>
        <row r="132">
          <cell r="A132">
            <v>15127</v>
          </cell>
          <cell r="C132" t="str">
            <v>Операции при злокачественном новообразовании щитовидной железы (уровень 2)</v>
          </cell>
        </row>
        <row r="133">
          <cell r="A133">
            <v>15128</v>
          </cell>
          <cell r="C133" t="str">
            <v>Мастэктомия, другие операции при злокачественном новообразовании молочной железы (уровень 1)</v>
          </cell>
        </row>
        <row r="134">
          <cell r="A134">
            <v>15129</v>
          </cell>
          <cell r="C134" t="str">
            <v>Мастэктомия, другие операции при злокачественном новообразовании молочной железы (уровень 2)</v>
          </cell>
        </row>
        <row r="135">
          <cell r="A135">
            <v>15130</v>
          </cell>
          <cell r="C135" t="str">
            <v>Операции при злокачественном новообразовании желчного пузыря, желчных протоков (уровень 1)</v>
          </cell>
        </row>
        <row r="136">
          <cell r="A136">
            <v>15131</v>
          </cell>
          <cell r="C136" t="str">
            <v>Операции при злокачественном новообразовании желчного пузыря, желчных протоков (уровень 2)</v>
          </cell>
        </row>
        <row r="137">
          <cell r="A137">
            <v>15132</v>
          </cell>
          <cell r="C137" t="str">
            <v>Операции при злокачественном новообразовании пищевода, желудка (уровень 1)</v>
          </cell>
        </row>
        <row r="138">
          <cell r="A138">
            <v>15133</v>
          </cell>
          <cell r="C138" t="str">
            <v>Операции при злокачественном новообразовании пищевода, желудка (уровень 2)</v>
          </cell>
        </row>
        <row r="139">
          <cell r="A139">
            <v>15134</v>
          </cell>
          <cell r="C139" t="str">
            <v>Операции при злокачественном новообразовании пищевода, желудка (уровень 3)</v>
          </cell>
        </row>
        <row r="140">
          <cell r="A140">
            <v>15135</v>
          </cell>
          <cell r="C140" t="str">
            <v>Другие операции при злокачественном новообразовании брюшной полости</v>
          </cell>
        </row>
        <row r="141">
          <cell r="A141">
            <v>15136</v>
          </cell>
          <cell r="C141" t="str">
            <v>Злокачественное новообразование без специального противоопухолевого лечения</v>
          </cell>
        </row>
        <row r="142">
          <cell r="A142">
            <v>15137</v>
          </cell>
          <cell r="C142" t="str">
            <v>Операции на органе слуха, придаточных пазухах носа и верхних дыхательных путях при злокачественных новообразованиях</v>
          </cell>
        </row>
        <row r="143">
          <cell r="A143">
            <v>15138</v>
          </cell>
          <cell r="C143" t="str">
            <v>Операции на нижних дыхательных путях и легочной ткани при злокачественных новообразованиях (уровень 1)</v>
          </cell>
        </row>
        <row r="144">
          <cell r="A144">
            <v>15139</v>
          </cell>
          <cell r="C144" t="str">
            <v>Операции на нижних дыхательных путях и легочной ткани при злокачественных новообразованиях (уровень 2)</v>
          </cell>
        </row>
        <row r="145">
          <cell r="A145">
            <v>15140</v>
          </cell>
          <cell r="C145" t="str">
            <v>Операции при злокачественных новообразованиях мужских половых органов (уровень 1)</v>
          </cell>
        </row>
        <row r="146">
          <cell r="A146">
            <v>15141</v>
          </cell>
          <cell r="C146" t="str">
            <v>Операции при злокачественных новообразованиях мужских половых органов (уровень 2)</v>
          </cell>
        </row>
        <row r="147">
          <cell r="A147">
            <v>15142</v>
          </cell>
          <cell r="C147" t="str">
            <v>Лекарственная терапия при остром лейкозе, взрослые</v>
          </cell>
        </row>
        <row r="148">
          <cell r="A148">
            <v>15143</v>
          </cell>
          <cell r="C148" t="str">
            <v>Лекарственная терапия при других злокачественных новообразованиях лимфоидной и кроветворной тканей, взрослые</v>
          </cell>
        </row>
        <row r="149">
          <cell r="A149">
            <v>15144</v>
          </cell>
          <cell r="C149" t="str">
            <v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v>
          </cell>
        </row>
        <row r="150">
          <cell r="A150">
            <v>15145</v>
          </cell>
          <cell r="C150" t="str">
            <v>Лекарственная терапия при злокачественных новообразованиях других локализаций (кроме лимфоидной и кроветворной тканей) (уровень 2)</v>
          </cell>
        </row>
        <row r="151">
          <cell r="A151">
            <v>15146</v>
          </cell>
          <cell r="C151" t="str">
            <v>Лекарственная терапия злокачественных новообразований с применением моноклональных антител, ингибиторов протеинкиназы</v>
          </cell>
        </row>
        <row r="152">
          <cell r="A152">
            <v>15147</v>
          </cell>
          <cell r="C152" t="str">
            <v>Лучевая терапия (уровень 1)</v>
          </cell>
        </row>
        <row r="153">
          <cell r="A153">
            <v>15148</v>
          </cell>
          <cell r="C153" t="str">
            <v>Лучевая терапия (уровень 2)</v>
          </cell>
        </row>
        <row r="154">
          <cell r="A154">
            <v>15149</v>
          </cell>
          <cell r="C154" t="str">
            <v>Лучевая терапия (уровень 3)</v>
          </cell>
        </row>
        <row r="155">
          <cell r="A155">
            <v>15150</v>
          </cell>
          <cell r="C155" t="str">
            <v>Доброкачественные новообразования, новообразования in situ уха, горла, носа, полости рта</v>
          </cell>
        </row>
        <row r="156">
          <cell r="A156">
            <v>15151</v>
          </cell>
          <cell r="C156" t="str">
            <v>Средний отит, мастоидит, нарушения вестибулярной функции</v>
          </cell>
        </row>
        <row r="157">
          <cell r="A157">
            <v>15152</v>
          </cell>
          <cell r="C157" t="str">
            <v>Другие болезни уха</v>
          </cell>
        </row>
        <row r="158">
          <cell r="A158">
            <v>15153</v>
          </cell>
          <cell r="C158" t="str">
            <v>Другие болезни и врожденные аномалии верхних дыхательных путей, симптомы и признаки, относящиеся к органам дыхания, нарушения речи</v>
          </cell>
        </row>
        <row r="159">
          <cell r="A159">
            <v>15154</v>
          </cell>
          <cell r="C159" t="str">
            <v>Операции на органе слуха, придаточных пазухах носа и верхних дыхательных путях (уровень 1)</v>
          </cell>
        </row>
        <row r="160">
          <cell r="A160">
            <v>15155</v>
          </cell>
          <cell r="C160" t="str">
            <v>Операции на органе слуха, придаточных пазухах носа и верхних дыхательных путях (уровень 2)</v>
          </cell>
        </row>
        <row r="161">
          <cell r="A161">
            <v>15156</v>
          </cell>
          <cell r="C161" t="str">
            <v>Операции на органе слуха, придаточных пазухах носа и верхних дыхательных путях (уровень 3)</v>
          </cell>
        </row>
        <row r="162">
          <cell r="A162">
            <v>15157</v>
          </cell>
          <cell r="C162" t="str">
            <v>Операции на органе слуха, придаточных пазухах носа и верхних дыхательных путях (уровень 4)</v>
          </cell>
        </row>
        <row r="163">
          <cell r="A163">
            <v>15158</v>
          </cell>
          <cell r="C163" t="str">
            <v>Операции на органе слуха, придаточных пазухах носа и верхних дыхательных путях (уровень 5)</v>
          </cell>
        </row>
        <row r="164">
          <cell r="A164">
            <v>15159</v>
          </cell>
          <cell r="C164" t="str">
            <v>Замена речевого процессора</v>
          </cell>
        </row>
        <row r="165">
          <cell r="A165">
            <v>15160</v>
          </cell>
          <cell r="C165" t="str">
            <v>Операции на органе зрения (уровень 1)</v>
          </cell>
        </row>
        <row r="166">
          <cell r="A166">
            <v>15161</v>
          </cell>
          <cell r="C166" t="str">
            <v>Операции на органе зрения (уровень 2)</v>
          </cell>
        </row>
        <row r="167">
          <cell r="A167">
            <v>15162</v>
          </cell>
          <cell r="C167" t="str">
            <v>Операции на органе зрения (уровень 3)</v>
          </cell>
        </row>
        <row r="168">
          <cell r="A168">
            <v>15163</v>
          </cell>
          <cell r="C168" t="str">
            <v>Операции на органе зрения (уровень 4)</v>
          </cell>
        </row>
        <row r="169">
          <cell r="A169">
            <v>15164</v>
          </cell>
          <cell r="C169" t="str">
            <v>Операции на органе зрения (уровень 5)</v>
          </cell>
        </row>
        <row r="170">
          <cell r="A170">
            <v>15165</v>
          </cell>
          <cell r="C170" t="str">
            <v>Операции на органе зрения (уровень 6)</v>
          </cell>
        </row>
        <row r="171">
          <cell r="A171">
            <v>15166</v>
          </cell>
          <cell r="C171" t="str">
            <v>Болезни глаза</v>
          </cell>
        </row>
        <row r="172">
          <cell r="A172">
            <v>15167</v>
          </cell>
          <cell r="C172" t="str">
            <v>Травмы глаза</v>
          </cell>
        </row>
        <row r="173">
          <cell r="A173">
            <v>15168</v>
          </cell>
          <cell r="C173" t="str">
            <v>Нарушения всасывания, дети</v>
          </cell>
        </row>
        <row r="174">
          <cell r="A174">
            <v>15169</v>
          </cell>
          <cell r="C174" t="str">
            <v>Другие болезни органов пищеварения, дети</v>
          </cell>
        </row>
        <row r="175">
          <cell r="A175">
            <v>15170</v>
          </cell>
          <cell r="C175" t="str">
            <v>Воспалительные артропатии, спондилопатии, дети</v>
          </cell>
        </row>
        <row r="176">
          <cell r="A176">
            <v>15171</v>
          </cell>
          <cell r="C176" t="str">
            <v>Врожденные аномалии головного и спинного мозга, дети</v>
          </cell>
        </row>
        <row r="177">
          <cell r="A177">
            <v>15172</v>
          </cell>
          <cell r="C177" t="str">
            <v>Другие болезни органов дыхания</v>
          </cell>
        </row>
        <row r="178">
          <cell r="A178">
            <v>15173</v>
          </cell>
          <cell r="C178" t="str">
            <v>Интерстициальные болезни легких, врожденные аномалии развития легких, бронхо-легочная дисплазия, дети</v>
          </cell>
        </row>
        <row r="179">
          <cell r="A179">
            <v>15174</v>
          </cell>
          <cell r="C179" t="str">
            <v>Доброкачественные новообразования, новообразования in situ органов дыхания, других и неуточненных органов грудной клетки</v>
          </cell>
        </row>
        <row r="180">
          <cell r="A180">
            <v>15175</v>
          </cell>
          <cell r="C180" t="str">
            <v>Пневмония, плеврит, другие болезни плевры</v>
          </cell>
        </row>
        <row r="181">
          <cell r="A181">
            <v>15176</v>
          </cell>
          <cell r="C181" t="str">
            <v>Астма, взрослые</v>
          </cell>
        </row>
        <row r="182">
          <cell r="A182">
            <v>15177</v>
          </cell>
          <cell r="C182" t="str">
            <v>Астма, дети</v>
          </cell>
        </row>
        <row r="183">
          <cell r="A183">
            <v>15178</v>
          </cell>
          <cell r="C183" t="str">
            <v>Системные поражения соединительной ткани</v>
          </cell>
        </row>
        <row r="184">
          <cell r="A184">
            <v>15179</v>
          </cell>
          <cell r="C184" t="str">
            <v>Артропатии и спондилопатии</v>
          </cell>
        </row>
        <row r="185">
          <cell r="A185">
            <v>15180</v>
          </cell>
          <cell r="C185" t="str">
            <v>Ревматические болезни сердца (уровень 1)</v>
          </cell>
        </row>
        <row r="186">
          <cell r="A186">
            <v>15181</v>
          </cell>
          <cell r="C186" t="str">
            <v>Ревматические болезни сердца (уровень 2)</v>
          </cell>
        </row>
        <row r="187">
          <cell r="A187">
            <v>15182</v>
          </cell>
          <cell r="C187" t="str">
            <v>Флебит и тромбофлебит, варикозное расширение вен нижних конечностей</v>
          </cell>
        </row>
        <row r="188">
          <cell r="A188">
            <v>15183</v>
          </cell>
          <cell r="C188" t="str">
            <v>Другие болезни, врожденные аномалии вен</v>
          </cell>
        </row>
        <row r="189">
          <cell r="A189">
            <v>15184</v>
          </cell>
          <cell r="C189" t="str">
            <v>Болезни артерий, артериол и капилляров</v>
          </cell>
        </row>
        <row r="190">
          <cell r="A190">
            <v>15185</v>
          </cell>
          <cell r="C190" t="str">
            <v>Диагностическое обследование сердечно-сосудистой системы</v>
          </cell>
        </row>
        <row r="191">
          <cell r="A191">
            <v>15186</v>
          </cell>
          <cell r="C191" t="str">
            <v>Операции на сердце и коронарных сосудах (уровень 1)</v>
          </cell>
        </row>
        <row r="192">
          <cell r="A192">
            <v>15187</v>
          </cell>
          <cell r="C192" t="str">
            <v>Операции на сердце и коронарных сосудах (уровень 2)</v>
          </cell>
        </row>
        <row r="193">
          <cell r="A193">
            <v>15188</v>
          </cell>
          <cell r="C193" t="str">
            <v>Операции на сердце и коронарных сосудах (уровень 3)</v>
          </cell>
        </row>
        <row r="194">
          <cell r="A194">
            <v>15189</v>
          </cell>
          <cell r="C194" t="str">
            <v>Операции на сосудах (уровень 1)</v>
          </cell>
        </row>
        <row r="195">
          <cell r="A195">
            <v>15190</v>
          </cell>
          <cell r="C195" t="str">
            <v>Операции на сосудах (уровень 2)</v>
          </cell>
        </row>
        <row r="196">
          <cell r="A196">
            <v>15191</v>
          </cell>
          <cell r="C196" t="str">
            <v>Операции на сосудах (уровень 3)</v>
          </cell>
        </row>
        <row r="197">
          <cell r="A197">
            <v>15192</v>
          </cell>
          <cell r="C197" t="str">
            <v>Операции на сосудах (уровень 4)</v>
          </cell>
        </row>
        <row r="198">
          <cell r="A198">
            <v>15193</v>
          </cell>
          <cell r="C198" t="str">
            <v>Операции на сосудах (уровень 5)</v>
          </cell>
        </row>
        <row r="199">
          <cell r="A199">
            <v>15194</v>
          </cell>
          <cell r="C199" t="str">
            <v>Болезни полости рта, слюнных желез и челюстей, врожденные аномалии лица и шеи, дети</v>
          </cell>
        </row>
        <row r="200">
          <cell r="A200">
            <v>15195</v>
          </cell>
          <cell r="C200" t="str">
            <v>Болезни пищевода, гастрит, дуоденит, другие болезни желудка и двенадцатиперстной кишки</v>
          </cell>
        </row>
        <row r="201">
          <cell r="A201">
            <v>15196</v>
          </cell>
          <cell r="C201" t="str">
            <v>Новообразования доброкачественные, in situ, неопределенного и неуточненного характера органов пищеварения</v>
          </cell>
        </row>
        <row r="202">
          <cell r="A202">
            <v>15197</v>
          </cell>
          <cell r="C202" t="str">
            <v>Болезни желчного пузыря</v>
          </cell>
        </row>
        <row r="203">
          <cell r="A203">
            <v>15198</v>
          </cell>
          <cell r="C203" t="str">
            <v>Другие болезни органов пищеварения, взрослые</v>
          </cell>
        </row>
        <row r="204">
          <cell r="A204">
            <v>15199</v>
          </cell>
          <cell r="C204" t="str">
            <v>Гипертоническая болезнь в стадии обострения</v>
          </cell>
        </row>
        <row r="205">
          <cell r="A205">
            <v>15200</v>
          </cell>
          <cell r="C205" t="str">
            <v>Стенокардия (кроме нестабильной), хроническая ишемическая болезнь сердца (уровень 1)</v>
          </cell>
        </row>
        <row r="206">
          <cell r="A206">
            <v>15201</v>
          </cell>
          <cell r="C206" t="str">
            <v>Стенокардия (кроме нестабильной), хроническая ишемическая болезнь сердца (уровень 2)</v>
          </cell>
        </row>
        <row r="207">
          <cell r="A207">
            <v>15202</v>
          </cell>
          <cell r="C207" t="str">
            <v>Другие болезни сердца (уровень 1)</v>
          </cell>
        </row>
        <row r="208">
          <cell r="A208">
            <v>15203</v>
          </cell>
          <cell r="C208" t="str">
            <v>Другие болезни сердца (уровень 2)</v>
          </cell>
        </row>
        <row r="209">
          <cell r="A209">
            <v>15204</v>
          </cell>
          <cell r="C209" t="str">
            <v>Бронхит необструктивный, симптомы и признаки, относящиеся к органам дыхания</v>
          </cell>
        </row>
        <row r="210">
          <cell r="A210">
            <v>15205</v>
          </cell>
          <cell r="C210" t="str">
            <v>ХОБЛ, эмфизема, бронхоэктатическая болезнь</v>
          </cell>
        </row>
        <row r="211">
          <cell r="A211">
            <v>15206</v>
          </cell>
          <cell r="C211" t="str">
            <v>Отравления и другие воздействия внешних причин (уровень 1)</v>
          </cell>
        </row>
        <row r="212">
          <cell r="A212">
            <v>15207</v>
          </cell>
          <cell r="C212" t="str">
            <v>Отравления и другие воздействия внешних причин (уровень 2)</v>
          </cell>
        </row>
        <row r="213">
          <cell r="A213">
            <v>15208</v>
          </cell>
          <cell r="C213" t="str">
            <v>Госпитализация в диагностических целях с постановкой/ подтверждением диагноза злокачественного новообразования</v>
          </cell>
        </row>
        <row r="214">
          <cell r="A214">
            <v>15209</v>
          </cell>
          <cell r="C214" t="str">
            <v>Гнойные состояния нижних дыхательных путей</v>
          </cell>
        </row>
        <row r="215">
          <cell r="A215">
            <v>15210</v>
          </cell>
          <cell r="C215" t="str">
            <v>Операции на нижних дыхательных путях и легочной ткани, органах средостения (уровень 1)</v>
          </cell>
        </row>
        <row r="216">
          <cell r="A216">
            <v>15211</v>
          </cell>
          <cell r="C216" t="str">
            <v>Операции на нижних дыхательных путях и легочной ткани, органах средостения (уровень 2)</v>
          </cell>
        </row>
        <row r="217">
          <cell r="A217">
            <v>15212</v>
          </cell>
          <cell r="C217" t="str">
            <v>Операции на нижних дыхательных путях и легочной ткани, органах средостения (уровень 3)</v>
          </cell>
        </row>
        <row r="218">
          <cell r="A218">
            <v>15213</v>
          </cell>
          <cell r="C218" t="str">
            <v>Операции на нижних дыхательных путях и легочной ткани, органах средостения (уровень 4)</v>
          </cell>
        </row>
        <row r="219">
          <cell r="A219">
            <v>15214</v>
          </cell>
          <cell r="C219" t="str">
            <v>Приобретенные и врожденные костно-мышечные деформации</v>
          </cell>
        </row>
        <row r="220">
          <cell r="A220">
            <v>15215</v>
          </cell>
          <cell r="C220" t="str">
            <v>Переломы шейки бедра и костей таза</v>
          </cell>
        </row>
        <row r="221">
          <cell r="A221">
            <v>15216</v>
          </cell>
          <cell r="C221" t="str">
            <v>Переломы бедренной кости, другие травмы области бедра и тазобедренного сустава</v>
          </cell>
        </row>
        <row r="222">
          <cell r="A222">
            <v>15217</v>
          </cell>
          <cell r="C222" t="str">
            <v>Переломы, вывихи, растяжения области грудной клетки, верхней конечности и стопы</v>
          </cell>
        </row>
        <row r="223">
          <cell r="A223">
            <v>15218</v>
          </cell>
          <cell r="C223" t="str">
            <v>Переломы, вывихи, растяжения области колена и голени</v>
          </cell>
        </row>
        <row r="224">
          <cell r="A224">
            <v>15219</v>
          </cell>
          <cell r="C224" t="str">
            <v>Множественные переломы, травматические ампутации, размозжения и последствия травм</v>
          </cell>
        </row>
        <row r="225">
          <cell r="A225">
            <v>15252</v>
          </cell>
          <cell r="C225" t="str">
            <v>Болезни молочной железы, новообразования молочной железы доброкачественные, in situ, неопределенного и неизвестного характера</v>
          </cell>
        </row>
        <row r="226">
          <cell r="A226">
            <v>15253</v>
          </cell>
          <cell r="C226" t="str">
            <v>Артрозы, другие поражения суставов, болезни мягких тканей</v>
          </cell>
        </row>
        <row r="227">
          <cell r="A227">
            <v>15254</v>
          </cell>
          <cell r="C227" t="str">
            <v>Остеомиелит (уровень 1)</v>
          </cell>
        </row>
        <row r="228">
          <cell r="A228">
            <v>15255</v>
          </cell>
          <cell r="C228" t="str">
            <v>Остеомиелит (уровень 2)</v>
          </cell>
        </row>
        <row r="229">
          <cell r="A229">
            <v>15256</v>
          </cell>
          <cell r="C229" t="str">
            <v>Остеомиелит (уровень 3)</v>
          </cell>
        </row>
        <row r="230">
          <cell r="A230">
            <v>15257</v>
          </cell>
          <cell r="C230" t="str">
            <v>Доброкачественные новообразования костно-мышечной системы и соединительной ткани</v>
          </cell>
        </row>
        <row r="231">
          <cell r="A231">
            <v>15258</v>
          </cell>
          <cell r="C231" t="str">
            <v>Доброкачественные новообразования, новообразования in situ кожи, жировой ткани</v>
          </cell>
        </row>
        <row r="232">
          <cell r="A232">
            <v>15259</v>
          </cell>
          <cell r="C232" t="str">
            <v>Открытые раны, поверхностные, другие и неуточненные травмы</v>
          </cell>
        </row>
        <row r="233">
          <cell r="A233">
            <v>15260</v>
          </cell>
          <cell r="C233" t="str">
            <v>Операции на молочной железе (кроме злокачественных новообразований)</v>
          </cell>
        </row>
        <row r="234">
          <cell r="A234">
            <v>15261</v>
          </cell>
          <cell r="C234" t="str">
            <v>Операции на желчном пузыре и желчевыводящих путях (уровень 1)</v>
          </cell>
        </row>
        <row r="235">
          <cell r="A235">
            <v>15262</v>
          </cell>
          <cell r="C235" t="str">
            <v>Операции на желчном пузыре и желчевыводящих путях (уровень 2)</v>
          </cell>
        </row>
        <row r="236">
          <cell r="A236">
            <v>15263</v>
          </cell>
          <cell r="C236" t="str">
            <v>Операции на желчном пузыре и желчевыводящих путях (уровень 3)</v>
          </cell>
        </row>
        <row r="237">
          <cell r="A237">
            <v>15264</v>
          </cell>
          <cell r="C237" t="str">
            <v>Операции на желчном пузыре и желчевыводящих путях (уровень 4)</v>
          </cell>
        </row>
        <row r="238">
          <cell r="A238">
            <v>15265</v>
          </cell>
          <cell r="C238" t="str">
            <v>Операции на печени и поджелудочной железе (уровень 1)</v>
          </cell>
        </row>
        <row r="239">
          <cell r="A239">
            <v>15266</v>
          </cell>
          <cell r="C239" t="str">
            <v>Операции на печени и поджелудочной железе (уровень 2)</v>
          </cell>
        </row>
        <row r="240">
          <cell r="A240">
            <v>15267</v>
          </cell>
          <cell r="C240" t="str">
            <v>Панкреатит, хирургическое лечение</v>
          </cell>
        </row>
        <row r="241">
          <cell r="A241">
            <v>15268</v>
          </cell>
          <cell r="C241" t="str">
            <v>Операции на пищеводе, желудке, двенадцатиперстной кишке (уровень 1)</v>
          </cell>
        </row>
        <row r="242">
          <cell r="A242">
            <v>15269</v>
          </cell>
          <cell r="C242" t="str">
            <v>Операции на пищеводе, желудке, двенадцатиперстной кишке (уровень 2)</v>
          </cell>
        </row>
        <row r="243">
          <cell r="A243">
            <v>15270</v>
          </cell>
          <cell r="C243" t="str">
            <v>Операции на пищеводе, желудке, двенадцатиперстной кишке (уровень 3)</v>
          </cell>
        </row>
        <row r="244">
          <cell r="A244">
            <v>15271</v>
          </cell>
          <cell r="C244" t="str">
            <v>Аппендэктомия, взрослые (уровень 1)</v>
          </cell>
        </row>
        <row r="245">
          <cell r="A245">
            <v>15272</v>
          </cell>
          <cell r="C245" t="str">
            <v>Аппендэктомия, взрослые (уровень 2)</v>
          </cell>
        </row>
        <row r="246">
          <cell r="A246">
            <v>15273</v>
          </cell>
          <cell r="C246" t="str">
            <v>Операции по поводу грыж, взрослые (уровень 1)</v>
          </cell>
        </row>
        <row r="247">
          <cell r="A247">
            <v>15274</v>
          </cell>
          <cell r="C247" t="str">
            <v>Операции по поводу грыж, взрослые (уровень 2)</v>
          </cell>
        </row>
        <row r="248">
          <cell r="A248">
            <v>15275</v>
          </cell>
          <cell r="C248" t="str">
            <v>Операции по поводу грыж, взрослые (уровень 3)</v>
          </cell>
        </row>
        <row r="249">
          <cell r="A249">
            <v>15276</v>
          </cell>
          <cell r="C249" t="str">
            <v>Другие операции на органах брюшной полости (уровень 1)</v>
          </cell>
        </row>
        <row r="250">
          <cell r="A250">
            <v>15277</v>
          </cell>
          <cell r="C250" t="str">
            <v>Другие операции на органах брюшной полости (уровень 2)</v>
          </cell>
        </row>
        <row r="251">
          <cell r="A251">
            <v>15278</v>
          </cell>
          <cell r="C251" t="str">
            <v>Другие операции на органах брюшной полости (уровень 3)</v>
          </cell>
        </row>
        <row r="252">
          <cell r="A252">
            <v>15279</v>
          </cell>
          <cell r="C252" t="str">
            <v>Отморожения (уровень 1)</v>
          </cell>
        </row>
        <row r="253">
          <cell r="A253">
            <v>15280</v>
          </cell>
          <cell r="C253" t="str">
            <v>Отморожения (уровень 2)</v>
          </cell>
        </row>
        <row r="254">
          <cell r="A254">
            <v>15281</v>
          </cell>
          <cell r="C254" t="str">
            <v>Ожоги (уровень 1)</v>
          </cell>
        </row>
        <row r="255">
          <cell r="A255">
            <v>15282</v>
          </cell>
          <cell r="C255" t="str">
            <v>Ожоги (уровень 2)</v>
          </cell>
        </row>
        <row r="256">
          <cell r="A256">
            <v>15283</v>
          </cell>
          <cell r="C256" t="str">
            <v>Ожоги (уровень 3)</v>
          </cell>
        </row>
        <row r="257">
          <cell r="A257">
            <v>15284</v>
          </cell>
          <cell r="C257" t="str">
            <v>Ожоги (уровень 4)</v>
          </cell>
        </row>
        <row r="258">
          <cell r="A258">
            <v>15220</v>
          </cell>
          <cell r="C258" t="str">
            <v>Тяжелая множественная и сочетанная травма (политравма)</v>
          </cell>
        </row>
        <row r="259">
          <cell r="A259">
            <v>15221</v>
          </cell>
          <cell r="C259" t="str">
            <v>Эндопротезирование суставов</v>
          </cell>
        </row>
        <row r="260">
          <cell r="A260">
            <v>15222</v>
          </cell>
          <cell r="C260" t="str">
            <v>Операции на костно-мышечной системе и суставах (уровень 1)</v>
          </cell>
        </row>
        <row r="261">
          <cell r="A261">
            <v>15223</v>
          </cell>
          <cell r="C261" t="str">
            <v>Операции на костно-мышечной системе и суставах (уровень 2)</v>
          </cell>
        </row>
        <row r="262">
          <cell r="A262">
            <v>15224</v>
          </cell>
          <cell r="C262" t="str">
            <v>Операции на костно-мышечной системе и суставах (уровень 3)</v>
          </cell>
        </row>
        <row r="263">
          <cell r="A263">
            <v>15225</v>
          </cell>
          <cell r="C263" t="str">
            <v>Операции на костно-мышечной системе и суставах (уровень 4)</v>
          </cell>
        </row>
        <row r="264">
          <cell r="A264">
            <v>15226</v>
          </cell>
          <cell r="C264" t="str">
            <v>Операции на костно-мышечной системе и суставах (уровень 5)</v>
          </cell>
        </row>
        <row r="265">
          <cell r="A265">
            <v>15227</v>
          </cell>
          <cell r="C265" t="str">
            <v>Тубулоинтерстициальные болезни почек, другие болезни мочевой системы</v>
          </cell>
        </row>
        <row r="266">
          <cell r="A266">
            <v>15228</v>
          </cell>
          <cell r="C266" t="str">
            <v>Камни мочевой системы; симптомы, относящиеся к мочевой системе</v>
          </cell>
        </row>
        <row r="267">
          <cell r="A267">
            <v>15229</v>
          </cell>
          <cell r="C267" t="str">
            <v>Доброкачественные новообразования, новообразования in situ, неопределенного и неизвестного характера мочевых органов и мужских половых органов</v>
          </cell>
        </row>
        <row r="268">
          <cell r="A268">
            <v>15230</v>
          </cell>
          <cell r="C268" t="str">
            <v>Болезни предстательной железы</v>
          </cell>
        </row>
        <row r="269">
          <cell r="A269">
            <v>15231</v>
          </cell>
          <cell r="C269" t="str">
            <v>Другие болезни, врожденные аномалии, повреждения мочевой системы и мужских половых органов</v>
          </cell>
        </row>
        <row r="270">
          <cell r="A270">
            <v>15232</v>
          </cell>
          <cell r="C270" t="str">
            <v>Операции на мужских половых органах, взрослые (уровень 1)</v>
          </cell>
        </row>
        <row r="271">
          <cell r="A271">
            <v>15233</v>
          </cell>
          <cell r="C271" t="str">
            <v>Операции на мужских половых органах, взрослые (уровень 2)</v>
          </cell>
        </row>
        <row r="272">
          <cell r="A272">
            <v>15234</v>
          </cell>
          <cell r="C272" t="str">
            <v>Операции на мужских половых органах, взрослые (уровень 3)</v>
          </cell>
        </row>
        <row r="273">
          <cell r="A273">
            <v>15235</v>
          </cell>
          <cell r="C273" t="str">
            <v>Операции на мужских половых органах, взрослые (уровень 4)</v>
          </cell>
        </row>
        <row r="274">
          <cell r="A274">
            <v>15236</v>
          </cell>
          <cell r="C274" t="str">
            <v>Операции на почке и мочевыделительной системе, взрослые (уровень 1)</v>
          </cell>
        </row>
        <row r="275">
          <cell r="A275">
            <v>15237</v>
          </cell>
          <cell r="C275" t="str">
            <v>Операции на почке и мочевыделительной системе, взрослые (уровень 2)</v>
          </cell>
        </row>
        <row r="276">
          <cell r="A276">
            <v>15238</v>
          </cell>
          <cell r="C276" t="str">
            <v>Операции на почке и мочевыделительной системе, взрослые (уровень 3)</v>
          </cell>
        </row>
        <row r="277">
          <cell r="A277">
            <v>15239</v>
          </cell>
          <cell r="C277" t="str">
            <v>Операции на почке и мочевыделительной системе, взрослые (уровень 4)</v>
          </cell>
        </row>
        <row r="278">
          <cell r="A278">
            <v>15240</v>
          </cell>
          <cell r="C278" t="str">
            <v>Операции на почке и мочевыделительной системе, взрослые (уровень 5)</v>
          </cell>
        </row>
        <row r="279">
          <cell r="A279">
            <v>15241</v>
          </cell>
          <cell r="C279" t="str">
            <v>Операции на почке и мочевыделительной системе, взрослые (уровень 6)</v>
          </cell>
        </row>
        <row r="280">
          <cell r="A280">
            <v>15242</v>
          </cell>
          <cell r="C280" t="str">
            <v>Болезни лимфатических сосудов и лимфатических узлов</v>
          </cell>
        </row>
        <row r="281">
          <cell r="A281">
            <v>15243</v>
          </cell>
          <cell r="C281" t="str">
            <v>Операции на коже, подкожной клетчатке, придатках кожи (уровень 1)</v>
          </cell>
        </row>
        <row r="282">
          <cell r="A282">
            <v>15244</v>
          </cell>
          <cell r="C282" t="str">
            <v>Операции на коже, подкожной клетчатке, придатках кожи (уровень 2)</v>
          </cell>
        </row>
        <row r="283">
          <cell r="A283">
            <v>15245</v>
          </cell>
          <cell r="C283" t="str">
            <v>Операции на коже, подкожной клетчатке, придатках кожи (уровень 3)</v>
          </cell>
        </row>
        <row r="284">
          <cell r="A284">
            <v>15246</v>
          </cell>
          <cell r="C284" t="str">
            <v>Операции на коже, подкожной клетчатке, придатках кожи (уровень 4)</v>
          </cell>
        </row>
        <row r="285">
          <cell r="A285">
            <v>15247</v>
          </cell>
          <cell r="C285" t="str">
            <v>Операции на органах кроветворения и иммунной системы (уровень 1)</v>
          </cell>
        </row>
        <row r="286">
          <cell r="A286">
            <v>15248</v>
          </cell>
          <cell r="C286" t="str">
            <v>Операции на органах кроветворения и иммунной системы (уровень 2)</v>
          </cell>
        </row>
        <row r="287">
          <cell r="A287">
            <v>15249</v>
          </cell>
          <cell r="C287" t="str">
            <v>Операции на органах кроветворения и иммунной системы (уровень 3)</v>
          </cell>
        </row>
        <row r="288">
          <cell r="A288">
            <v>15250</v>
          </cell>
          <cell r="C288" t="str">
            <v>Операции на эндокринных железах кроме гипофиза (уровень 1)</v>
          </cell>
        </row>
        <row r="289">
          <cell r="A289">
            <v>15251</v>
          </cell>
          <cell r="C289" t="str">
            <v>Операции на эндокринных железах кроме гипофиза (уровень 2)</v>
          </cell>
        </row>
        <row r="290">
          <cell r="A290">
            <v>15285</v>
          </cell>
          <cell r="C290" t="str">
            <v>Ожоги (уровень 5)</v>
          </cell>
        </row>
        <row r="291">
          <cell r="A291">
            <v>15286</v>
          </cell>
          <cell r="C291" t="str">
            <v>Болезни полости рта, слюнных желез и челюстей, врожденные аномалии лица и шеи, взрослые</v>
          </cell>
        </row>
        <row r="292">
          <cell r="A292">
            <v>15287</v>
          </cell>
          <cell r="C292" t="str">
            <v>Операции на органах полости рта (уровень 1)</v>
          </cell>
        </row>
        <row r="293">
          <cell r="A293">
            <v>15288</v>
          </cell>
          <cell r="C293" t="str">
            <v>Операции на органах полости рта (уровень 2)</v>
          </cell>
        </row>
        <row r="294">
          <cell r="A294">
            <v>15289</v>
          </cell>
          <cell r="C294" t="str">
            <v>Операции на органах полости рта (уровень 3)</v>
          </cell>
        </row>
        <row r="295">
          <cell r="A295">
            <v>15290</v>
          </cell>
          <cell r="C295" t="str">
            <v>Операции на органах полости рта (уровень 4)</v>
          </cell>
        </row>
        <row r="296">
          <cell r="A296">
            <v>15291</v>
          </cell>
          <cell r="C296" t="str">
            <v>Сахарный диабет, взрослые (уровень 1)</v>
          </cell>
        </row>
        <row r="297">
          <cell r="A297">
            <v>15292</v>
          </cell>
          <cell r="C297" t="str">
            <v>Сахарный диабет, взрослые (уровень 2)</v>
          </cell>
        </row>
        <row r="298">
          <cell r="A298">
            <v>15293</v>
          </cell>
          <cell r="C298" t="str">
            <v>Заболевания гипофиза, взрослые</v>
          </cell>
        </row>
        <row r="299">
          <cell r="A299">
            <v>15294</v>
          </cell>
          <cell r="C299" t="str">
            <v>Другие болезни эндокринной системы, взрослые (уровень 1)</v>
          </cell>
        </row>
        <row r="300">
          <cell r="A300">
            <v>15295</v>
          </cell>
          <cell r="C300" t="str">
            <v>Другие болезни эндокринной системы, взрослые (уровень 2)</v>
          </cell>
        </row>
        <row r="301">
          <cell r="A301">
            <v>15296</v>
          </cell>
          <cell r="C301" t="str">
            <v>Новообразования эндокринных желез доброкачественные, in situ, неопределенного и неизвестного характера</v>
          </cell>
        </row>
        <row r="302">
          <cell r="A302">
            <v>15297</v>
          </cell>
          <cell r="C302" t="str">
            <v>Расстройства питания</v>
          </cell>
        </row>
        <row r="303">
          <cell r="A303">
            <v>15298</v>
          </cell>
          <cell r="C303" t="str">
            <v>Другие нарушения обмена веществ</v>
          </cell>
        </row>
        <row r="304">
          <cell r="A304">
            <v>15299</v>
          </cell>
          <cell r="C304" t="str">
            <v>Кистозный фиброз</v>
          </cell>
        </row>
        <row r="305">
          <cell r="A305">
            <v>15300</v>
          </cell>
          <cell r="C305" t="str">
            <v>Комплексное лечение с применением препаратов иммуноглобулина</v>
          </cell>
        </row>
        <row r="306">
          <cell r="A306">
            <v>15301</v>
          </cell>
          <cell r="C306" t="str">
            <v>Редкие генетические заболевания</v>
          </cell>
        </row>
        <row r="307">
          <cell r="A307">
            <v>15302</v>
          </cell>
          <cell r="C307" t="str">
            <v>Лечение с применением генно-инженерных биологических препаратов в случае отсутствия эффективности базисной терапии</v>
          </cell>
        </row>
        <row r="308">
          <cell r="A308">
            <v>15303</v>
          </cell>
          <cell r="C308" t="str">
            <v>Факторы, влияющие на состояние здоровья населения и обращения в учреждения здравоохранения</v>
          </cell>
        </row>
        <row r="309">
          <cell r="A309">
            <v>15304</v>
          </cell>
          <cell r="C309" t="str">
            <v>Госпитализация в диагностических целях с постановкой диагноза туберкулеза, ВИЧ-инфекции, психического заболевания</v>
          </cell>
        </row>
        <row r="310">
          <cell r="A310">
            <v>15305</v>
          </cell>
          <cell r="C310" t="str">
            <v>Отторжение, отмирание трансплантата органов и тканей</v>
          </cell>
        </row>
        <row r="311">
          <cell r="A311">
            <v>15306</v>
          </cell>
          <cell r="C311" t="str">
            <v>Установка, замена, заправка помп для лекарственных препаратов</v>
          </cell>
        </row>
        <row r="312">
          <cell r="A312">
            <v>15307</v>
          </cell>
          <cell r="C312" t="str">
            <v>Медицинская нейрореабилитация</v>
          </cell>
        </row>
        <row r="313">
          <cell r="A313">
            <v>15308</v>
          </cell>
          <cell r="C313" t="str">
            <v>Медицинская кардиореабилитация</v>
          </cell>
        </row>
        <row r="314">
          <cell r="A314">
            <v>15309</v>
          </cell>
          <cell r="C314" t="str">
            <v>Медицинская реабилитация после перенесенных травм и операций на опорно-двигательной системе</v>
          </cell>
        </row>
        <row r="315">
          <cell r="A315">
            <v>15310</v>
          </cell>
          <cell r="C315" t="str">
            <v>Медицинская реабилитация детей, перенесших заболевания перинатального периода</v>
          </cell>
        </row>
        <row r="316">
          <cell r="A316">
            <v>15311</v>
          </cell>
          <cell r="C316" t="str">
            <v>Медицинская реабилитация при других соматических заболеваниях</v>
          </cell>
        </row>
        <row r="317">
          <cell r="A317">
            <v>15312</v>
          </cell>
          <cell r="C317" t="str">
            <v>Медицинская реабилитация детей с нарушениями слуха без замены речевого процессора системы кохлеарной имплантации</v>
          </cell>
        </row>
        <row r="318">
          <cell r="A318">
            <v>15313</v>
          </cell>
          <cell r="C318" t="str">
            <v>Медицинская реабилитация детей с онкологическими, гематологическими и иммунологическими заболеваниями в тяжелых формах продолжительного течения</v>
          </cell>
        </row>
        <row r="319">
          <cell r="A319">
            <v>15314</v>
          </cell>
          <cell r="C319" t="str">
            <v>Медицинская реабилитация детей с поражениями центральной нервной системы</v>
          </cell>
        </row>
        <row r="320">
          <cell r="A320">
            <v>15315</v>
          </cell>
          <cell r="C320" t="str">
            <v>Медицинская реабилитация детей, после хирургической коррекции врожденных пороков развития органов и систем</v>
          </cell>
        </row>
      </sheetData>
      <sheetData sheetId="4" refreshError="1"/>
      <sheetData sheetId="5" refreshError="1"/>
      <sheetData sheetId="6" refreshError="1"/>
      <sheetData sheetId="7">
        <row r="2">
          <cell r="C2" t="str">
            <v>Аллергологический</v>
          </cell>
        </row>
        <row r="3">
          <cell r="C3" t="str">
            <v>Гастроэнтерологический</v>
          </cell>
        </row>
        <row r="4">
          <cell r="C4" t="str">
            <v>Гематологический</v>
          </cell>
        </row>
        <row r="5">
          <cell r="C5" t="str">
            <v>Гинекологический</v>
          </cell>
        </row>
        <row r="6">
          <cell r="C6" t="str">
            <v>Дерматологический</v>
          </cell>
        </row>
        <row r="7">
          <cell r="C7" t="str">
            <v>Для беременных и рожениц</v>
          </cell>
        </row>
        <row r="8">
          <cell r="C8" t="str">
            <v>Инфекционный</v>
          </cell>
        </row>
        <row r="9">
          <cell r="C9" t="str">
            <v>Кардиологический</v>
          </cell>
        </row>
        <row r="10">
          <cell r="C10" t="str">
            <v>Кардиологический (сосудистый центр)</v>
          </cell>
        </row>
        <row r="11">
          <cell r="C11" t="str">
            <v>Кардиохирургический</v>
          </cell>
        </row>
        <row r="12">
          <cell r="C12" t="str">
            <v>Неврологический</v>
          </cell>
        </row>
        <row r="13">
          <cell r="C13" t="str">
            <v>Неврологический (сосудистый центр)</v>
          </cell>
        </row>
        <row r="14">
          <cell r="C14" t="str">
            <v>Нейрохирургический</v>
          </cell>
        </row>
        <row r="15">
          <cell r="C15" t="str">
            <v>Нефрологический (т)</v>
          </cell>
        </row>
        <row r="16">
          <cell r="C16" t="str">
            <v>Онкологический</v>
          </cell>
        </row>
        <row r="17">
          <cell r="C17" t="str">
            <v>Ортопедический</v>
          </cell>
        </row>
        <row r="18">
          <cell r="C18" t="str">
            <v>Отоларингологический</v>
          </cell>
        </row>
        <row r="19">
          <cell r="C19" t="str">
            <v>Офтальмологический</v>
          </cell>
        </row>
        <row r="20">
          <cell r="C20" t="str">
            <v>Патологии беременности</v>
          </cell>
        </row>
        <row r="21">
          <cell r="C21" t="str">
            <v>Патология новорожденных</v>
          </cell>
        </row>
        <row r="22">
          <cell r="C22" t="str">
            <v>Педиатрический</v>
          </cell>
        </row>
        <row r="23">
          <cell r="C23" t="str">
            <v>Проктологический</v>
          </cell>
        </row>
        <row r="24">
          <cell r="C24" t="str">
            <v>Пульмонологический</v>
          </cell>
        </row>
        <row r="25">
          <cell r="C25" t="str">
            <v>Ревматологический</v>
          </cell>
        </row>
        <row r="26">
          <cell r="C26" t="str">
            <v>Сосудистой хирургии</v>
          </cell>
        </row>
        <row r="27">
          <cell r="C27" t="str">
            <v>Терапевтический (общий)</v>
          </cell>
        </row>
        <row r="28">
          <cell r="C28" t="str">
            <v>Токсикологический</v>
          </cell>
        </row>
        <row r="29">
          <cell r="C29" t="str">
            <v>Торакальный</v>
          </cell>
        </row>
        <row r="30">
          <cell r="C30" t="str">
            <v>Травматологический</v>
          </cell>
        </row>
        <row r="31">
          <cell r="C31" t="str">
            <v>Урологический</v>
          </cell>
        </row>
        <row r="32">
          <cell r="C32" t="str">
            <v>Хирургический (общие)</v>
          </cell>
        </row>
        <row r="33">
          <cell r="C33" t="str">
            <v>Челюстно-лицевой хирургии</v>
          </cell>
        </row>
        <row r="34">
          <cell r="C34" t="str">
            <v>Эндокринологический (т)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105"/>
  <sheetViews>
    <sheetView tabSelected="1" zoomScale="70" zoomScaleNormal="70" workbookViewId="0">
      <selection activeCell="L6" sqref="L6"/>
    </sheetView>
  </sheetViews>
  <sheetFormatPr defaultRowHeight="15" outlineLevelRow="1" x14ac:dyDescent="0.25"/>
  <cols>
    <col min="1" max="1" width="5.140625" style="1" customWidth="1"/>
    <col min="2" max="2" width="14" style="1" customWidth="1"/>
    <col min="3" max="3" width="35.140625" style="1" customWidth="1"/>
    <col min="4" max="4" width="33.42578125" style="1" customWidth="1"/>
    <col min="5" max="6" width="9.140625" style="1"/>
    <col min="7" max="7" width="23.5703125" style="2" customWidth="1"/>
    <col min="8" max="8" width="23.5703125" style="3" customWidth="1"/>
    <col min="9" max="9" width="23.5703125" style="2" customWidth="1"/>
    <col min="10" max="14" width="23.5703125" style="1" customWidth="1"/>
    <col min="15" max="16384" width="9.140625" style="1"/>
  </cols>
  <sheetData>
    <row r="1" spans="1:14" ht="15.75" x14ac:dyDescent="0.25">
      <c r="L1" s="4" t="s">
        <v>0</v>
      </c>
    </row>
    <row r="2" spans="1:14" ht="24.75" customHeight="1" x14ac:dyDescent="0.25">
      <c r="L2" s="70" t="s">
        <v>1</v>
      </c>
    </row>
    <row r="3" spans="1:14" ht="15.75" x14ac:dyDescent="0.25">
      <c r="L3" s="4" t="s">
        <v>60</v>
      </c>
    </row>
    <row r="4" spans="1:14" ht="15.75" x14ac:dyDescent="0.25">
      <c r="L4" s="4" t="s">
        <v>58</v>
      </c>
    </row>
    <row r="5" spans="1:14" ht="15.75" x14ac:dyDescent="0.25">
      <c r="L5" s="71" t="s">
        <v>61</v>
      </c>
    </row>
    <row r="6" spans="1:14" ht="15.75" x14ac:dyDescent="0.25">
      <c r="L6" s="5"/>
    </row>
    <row r="7" spans="1:14" ht="15.75" x14ac:dyDescent="0.25">
      <c r="L7" s="4" t="s">
        <v>2</v>
      </c>
    </row>
    <row r="8" spans="1:14" ht="24" customHeight="1" x14ac:dyDescent="0.25">
      <c r="L8" s="70" t="s">
        <v>1</v>
      </c>
    </row>
    <row r="9" spans="1:14" ht="15.75" x14ac:dyDescent="0.25">
      <c r="L9" s="4" t="s">
        <v>60</v>
      </c>
    </row>
    <row r="10" spans="1:14" ht="15.75" x14ac:dyDescent="0.25">
      <c r="L10" s="4" t="s">
        <v>58</v>
      </c>
    </row>
    <row r="11" spans="1:14" ht="15.75" x14ac:dyDescent="0.25">
      <c r="L11" s="6" t="s">
        <v>59</v>
      </c>
    </row>
    <row r="13" spans="1:14" ht="20.25" x14ac:dyDescent="0.3">
      <c r="A13" s="78" t="s">
        <v>3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</row>
    <row r="14" spans="1:14" ht="20.25" x14ac:dyDescent="0.25">
      <c r="A14" s="7"/>
      <c r="B14" s="7"/>
      <c r="C14" s="7"/>
      <c r="D14" s="7"/>
      <c r="E14" s="7"/>
      <c r="F14" s="7"/>
      <c r="G14" s="7"/>
      <c r="H14" s="8"/>
      <c r="I14" s="7"/>
      <c r="J14" s="7"/>
      <c r="K14" s="7"/>
    </row>
    <row r="15" spans="1:14" s="9" customFormat="1" ht="15" customHeight="1" x14ac:dyDescent="0.25">
      <c r="G15" s="79" t="s">
        <v>47</v>
      </c>
      <c r="H15" s="79"/>
      <c r="I15" s="80" t="s">
        <v>4</v>
      </c>
      <c r="J15" s="80"/>
      <c r="K15" s="80"/>
      <c r="L15" s="80"/>
      <c r="M15" s="80"/>
      <c r="N15" s="80"/>
    </row>
    <row r="16" spans="1:14" s="11" customFormat="1" ht="33.75" customHeight="1" x14ac:dyDescent="0.25">
      <c r="A16" s="10" t="s">
        <v>5</v>
      </c>
      <c r="B16" s="10"/>
      <c r="C16" s="10"/>
      <c r="D16" s="10"/>
      <c r="G16" s="79"/>
      <c r="H16" s="79"/>
      <c r="I16" s="81" t="s">
        <v>56</v>
      </c>
      <c r="J16" s="81"/>
      <c r="K16" s="81"/>
      <c r="L16" s="81" t="s">
        <v>57</v>
      </c>
      <c r="M16" s="81"/>
      <c r="N16" s="81"/>
    </row>
    <row r="17" spans="1:14" ht="94.5" customHeight="1" x14ac:dyDescent="0.25">
      <c r="A17" s="12" t="s">
        <v>6</v>
      </c>
      <c r="B17" s="12" t="s">
        <v>7</v>
      </c>
      <c r="C17" s="13" t="s">
        <v>8</v>
      </c>
      <c r="D17" s="13" t="s">
        <v>9</v>
      </c>
      <c r="E17" s="14" t="s">
        <v>10</v>
      </c>
      <c r="F17" s="15" t="s">
        <v>11</v>
      </c>
      <c r="G17" s="14" t="s">
        <v>12</v>
      </c>
      <c r="H17" s="16" t="s">
        <v>13</v>
      </c>
      <c r="I17" s="14" t="s">
        <v>50</v>
      </c>
      <c r="J17" s="16" t="s">
        <v>51</v>
      </c>
      <c r="K17" s="16" t="s">
        <v>13</v>
      </c>
      <c r="L17" s="14" t="s">
        <v>52</v>
      </c>
      <c r="M17" s="14" t="s">
        <v>53</v>
      </c>
      <c r="N17" s="16" t="s">
        <v>13</v>
      </c>
    </row>
    <row r="18" spans="1:14" ht="15.75" x14ac:dyDescent="0.25">
      <c r="A18" s="72">
        <v>1</v>
      </c>
      <c r="B18" s="72">
        <v>4585</v>
      </c>
      <c r="C18" s="75" t="s">
        <v>14</v>
      </c>
      <c r="D18" s="17" t="s">
        <v>15</v>
      </c>
      <c r="E18" s="18">
        <v>26</v>
      </c>
      <c r="F18" s="19" t="s">
        <v>16</v>
      </c>
      <c r="G18" s="20">
        <f>I18+L18</f>
        <v>5</v>
      </c>
      <c r="H18" s="21">
        <f>K18+N18</f>
        <v>636717.30000000005</v>
      </c>
      <c r="I18" s="20">
        <v>2</v>
      </c>
      <c r="J18" s="21">
        <v>126799.5</v>
      </c>
      <c r="K18" s="21">
        <f>I18*J18</f>
        <v>253599</v>
      </c>
      <c r="L18" s="20">
        <v>3</v>
      </c>
      <c r="M18" s="21">
        <v>127706.1</v>
      </c>
      <c r="N18" s="21">
        <f>L18*M18</f>
        <v>383118.30000000005</v>
      </c>
    </row>
    <row r="19" spans="1:14" ht="15.75" x14ac:dyDescent="0.25">
      <c r="A19" s="73"/>
      <c r="B19" s="73"/>
      <c r="C19" s="76"/>
      <c r="D19" s="22"/>
      <c r="E19" s="18">
        <v>27</v>
      </c>
      <c r="F19" s="19" t="s">
        <v>16</v>
      </c>
      <c r="G19" s="20">
        <f>I19+L19</f>
        <v>5</v>
      </c>
      <c r="H19" s="21">
        <f t="shared" ref="H19:H82" si="0">K19+N19</f>
        <v>377654.75</v>
      </c>
      <c r="I19" s="20">
        <v>0</v>
      </c>
      <c r="J19" s="21">
        <v>75116.11</v>
      </c>
      <c r="K19" s="21">
        <f>I19*J19</f>
        <v>0</v>
      </c>
      <c r="L19" s="20">
        <v>5</v>
      </c>
      <c r="M19" s="21">
        <v>75530.95</v>
      </c>
      <c r="N19" s="21">
        <f t="shared" ref="N19" si="1">L19*M19</f>
        <v>377654.75</v>
      </c>
    </row>
    <row r="20" spans="1:14" ht="15.75" x14ac:dyDescent="0.25">
      <c r="A20" s="74"/>
      <c r="B20" s="74"/>
      <c r="C20" s="77"/>
      <c r="D20" s="23" t="s">
        <v>17</v>
      </c>
      <c r="E20" s="24"/>
      <c r="F20" s="24"/>
      <c r="G20" s="25">
        <f>SUM(G18:G19)</f>
        <v>10</v>
      </c>
      <c r="H20" s="26">
        <f>SUM(H18:H19)</f>
        <v>1014372.05</v>
      </c>
      <c r="I20" s="25">
        <f>SUM(I18:I19)</f>
        <v>2</v>
      </c>
      <c r="J20" s="27"/>
      <c r="K20" s="27">
        <f>SUM(K18:K19)</f>
        <v>253599</v>
      </c>
      <c r="L20" s="25">
        <f>SUM(L18:L19)</f>
        <v>8</v>
      </c>
      <c r="M20" s="27"/>
      <c r="N20" s="27">
        <f>SUM(N18:N19)</f>
        <v>760773.05</v>
      </c>
    </row>
    <row r="21" spans="1:14" ht="15.75" x14ac:dyDescent="0.25">
      <c r="A21" s="72">
        <v>2</v>
      </c>
      <c r="B21" s="72">
        <v>4588</v>
      </c>
      <c r="C21" s="82" t="s">
        <v>18</v>
      </c>
      <c r="D21" s="85" t="s">
        <v>19</v>
      </c>
      <c r="E21" s="20">
        <v>29</v>
      </c>
      <c r="F21" s="28" t="s">
        <v>16</v>
      </c>
      <c r="G21" s="20">
        <f t="shared" ref="G21:G22" si="2">I21+L21</f>
        <v>252</v>
      </c>
      <c r="H21" s="21">
        <f t="shared" si="0"/>
        <v>17234775.18</v>
      </c>
      <c r="I21" s="20">
        <v>105</v>
      </c>
      <c r="J21" s="21">
        <v>68012.460000000006</v>
      </c>
      <c r="K21" s="21">
        <f>I21*J21</f>
        <v>7141308.3000000007</v>
      </c>
      <c r="L21" s="20">
        <v>147</v>
      </c>
      <c r="M21" s="21">
        <v>68663.039999999994</v>
      </c>
      <c r="N21" s="21">
        <f t="shared" ref="N21:N22" si="3">L21*M21</f>
        <v>10093466.879999999</v>
      </c>
    </row>
    <row r="22" spans="1:14" ht="15.75" x14ac:dyDescent="0.25">
      <c r="A22" s="73"/>
      <c r="B22" s="73"/>
      <c r="C22" s="83"/>
      <c r="D22" s="86"/>
      <c r="E22" s="20">
        <v>30</v>
      </c>
      <c r="F22" s="28" t="s">
        <v>16</v>
      </c>
      <c r="G22" s="20">
        <f t="shared" si="2"/>
        <v>15</v>
      </c>
      <c r="H22" s="21">
        <f t="shared" si="0"/>
        <v>1489377.1400000001</v>
      </c>
      <c r="I22" s="20">
        <v>7</v>
      </c>
      <c r="J22" s="21">
        <v>98801.82</v>
      </c>
      <c r="K22" s="21">
        <f>I22*J22</f>
        <v>691612.74</v>
      </c>
      <c r="L22" s="20">
        <v>8</v>
      </c>
      <c r="M22" s="21">
        <v>99720.55</v>
      </c>
      <c r="N22" s="21">
        <f t="shared" si="3"/>
        <v>797764.4</v>
      </c>
    </row>
    <row r="23" spans="1:14" ht="15.75" x14ac:dyDescent="0.25">
      <c r="A23" s="74"/>
      <c r="B23" s="74"/>
      <c r="C23" s="84"/>
      <c r="D23" s="23" t="s">
        <v>17</v>
      </c>
      <c r="E23" s="24"/>
      <c r="F23" s="24"/>
      <c r="G23" s="25">
        <f>SUM(G21:G22)</f>
        <v>267</v>
      </c>
      <c r="H23" s="26">
        <f>SUM(H21:H22)</f>
        <v>18724152.32</v>
      </c>
      <c r="I23" s="25">
        <f>SUM(I21:I22)</f>
        <v>112</v>
      </c>
      <c r="J23" s="27"/>
      <c r="K23" s="27">
        <f>SUM(K21:K22)</f>
        <v>7832921.040000001</v>
      </c>
      <c r="L23" s="25">
        <f>SUM(L21:L22)</f>
        <v>155</v>
      </c>
      <c r="M23" s="27"/>
      <c r="N23" s="27">
        <f>SUM(N21:N22)</f>
        <v>10891231.279999999</v>
      </c>
    </row>
    <row r="24" spans="1:14" ht="15.75" x14ac:dyDescent="0.25">
      <c r="A24" s="72">
        <v>3</v>
      </c>
      <c r="B24" s="72">
        <v>4591</v>
      </c>
      <c r="C24" s="82" t="s">
        <v>20</v>
      </c>
      <c r="D24" s="29" t="s">
        <v>21</v>
      </c>
      <c r="E24" s="20">
        <v>1</v>
      </c>
      <c r="F24" s="28" t="s">
        <v>16</v>
      </c>
      <c r="G24" s="20">
        <f t="shared" ref="G24:G51" si="4">I24+L24</f>
        <v>45</v>
      </c>
      <c r="H24" s="21">
        <f t="shared" si="0"/>
        <v>8360347.8500000006</v>
      </c>
      <c r="I24" s="20">
        <v>14</v>
      </c>
      <c r="J24" s="21">
        <v>185081.36</v>
      </c>
      <c r="K24" s="21">
        <f t="shared" ref="K24:K51" si="5">I24*J24</f>
        <v>2591139.04</v>
      </c>
      <c r="L24" s="20">
        <v>31</v>
      </c>
      <c r="M24" s="21">
        <v>186103.51</v>
      </c>
      <c r="N24" s="21">
        <f t="shared" ref="N24:N51" si="6">L24*M24</f>
        <v>5769208.8100000005</v>
      </c>
    </row>
    <row r="25" spans="1:14" ht="15.75" x14ac:dyDescent="0.25">
      <c r="A25" s="73"/>
      <c r="B25" s="73"/>
      <c r="C25" s="83"/>
      <c r="D25" s="30"/>
      <c r="E25" s="20">
        <v>2</v>
      </c>
      <c r="F25" s="28" t="s">
        <v>16</v>
      </c>
      <c r="G25" s="20">
        <f t="shared" si="4"/>
        <v>6</v>
      </c>
      <c r="H25" s="21">
        <f t="shared" si="0"/>
        <v>1205928.22</v>
      </c>
      <c r="I25" s="20">
        <v>2</v>
      </c>
      <c r="J25" s="31">
        <v>200034.55</v>
      </c>
      <c r="K25" s="31">
        <f t="shared" si="5"/>
        <v>400069.1</v>
      </c>
      <c r="L25" s="20">
        <v>4</v>
      </c>
      <c r="M25" s="31">
        <v>201464.78</v>
      </c>
      <c r="N25" s="21">
        <f t="shared" si="6"/>
        <v>805859.12</v>
      </c>
    </row>
    <row r="26" spans="1:14" ht="15.75" x14ac:dyDescent="0.25">
      <c r="A26" s="73"/>
      <c r="B26" s="73"/>
      <c r="C26" s="83"/>
      <c r="D26" s="29" t="s">
        <v>22</v>
      </c>
      <c r="E26" s="20">
        <v>3</v>
      </c>
      <c r="F26" s="28" t="s">
        <v>16</v>
      </c>
      <c r="G26" s="20">
        <f t="shared" si="4"/>
        <v>1</v>
      </c>
      <c r="H26" s="21">
        <f>K26+N26</f>
        <v>143307.66</v>
      </c>
      <c r="I26" s="20">
        <v>1</v>
      </c>
      <c r="J26" s="21">
        <v>143307.66</v>
      </c>
      <c r="K26" s="21">
        <f t="shared" si="5"/>
        <v>143307.66</v>
      </c>
      <c r="L26" s="20">
        <v>0</v>
      </c>
      <c r="M26" s="21">
        <v>144601.93</v>
      </c>
      <c r="N26" s="21">
        <f t="shared" si="6"/>
        <v>0</v>
      </c>
    </row>
    <row r="27" spans="1:14" ht="15.75" x14ac:dyDescent="0.25">
      <c r="A27" s="73"/>
      <c r="B27" s="73"/>
      <c r="C27" s="83"/>
      <c r="D27" s="30"/>
      <c r="E27" s="20">
        <v>4</v>
      </c>
      <c r="F27" s="28" t="s">
        <v>16</v>
      </c>
      <c r="G27" s="20">
        <f t="shared" si="4"/>
        <v>3</v>
      </c>
      <c r="H27" s="21">
        <f t="shared" si="0"/>
        <v>659085.39</v>
      </c>
      <c r="I27" s="20">
        <v>1</v>
      </c>
      <c r="J27" s="21">
        <v>218149.21</v>
      </c>
      <c r="K27" s="21">
        <f t="shared" si="5"/>
        <v>218149.21</v>
      </c>
      <c r="L27" s="20">
        <v>2</v>
      </c>
      <c r="M27" s="21">
        <v>220468.09</v>
      </c>
      <c r="N27" s="21">
        <f t="shared" si="6"/>
        <v>440936.18</v>
      </c>
    </row>
    <row r="28" spans="1:14" ht="15.75" x14ac:dyDescent="0.25">
      <c r="A28" s="73"/>
      <c r="B28" s="73"/>
      <c r="C28" s="83"/>
      <c r="D28" s="32" t="s">
        <v>23</v>
      </c>
      <c r="E28" s="20">
        <v>5</v>
      </c>
      <c r="F28" s="28" t="s">
        <v>16</v>
      </c>
      <c r="G28" s="20">
        <f t="shared" si="4"/>
        <v>170</v>
      </c>
      <c r="H28" s="21">
        <f t="shared" si="0"/>
        <v>25387232.329999998</v>
      </c>
      <c r="I28" s="20">
        <v>71</v>
      </c>
      <c r="J28" s="21">
        <v>148810.93</v>
      </c>
      <c r="K28" s="21">
        <f t="shared" si="5"/>
        <v>10565576.029999999</v>
      </c>
      <c r="L28" s="20">
        <v>99</v>
      </c>
      <c r="M28" s="21">
        <v>149713.70000000001</v>
      </c>
      <c r="N28" s="21">
        <f t="shared" si="6"/>
        <v>14821656.300000001</v>
      </c>
    </row>
    <row r="29" spans="1:14" ht="15.75" x14ac:dyDescent="0.25">
      <c r="A29" s="73"/>
      <c r="B29" s="73"/>
      <c r="C29" s="83"/>
      <c r="D29" s="17" t="s">
        <v>24</v>
      </c>
      <c r="E29" s="18">
        <v>12</v>
      </c>
      <c r="F29" s="28" t="s">
        <v>16</v>
      </c>
      <c r="G29" s="20">
        <f t="shared" si="4"/>
        <v>167</v>
      </c>
      <c r="H29" s="21">
        <f t="shared" si="0"/>
        <v>30323954.790000003</v>
      </c>
      <c r="I29" s="20">
        <v>69</v>
      </c>
      <c r="J29" s="21">
        <v>180850.45</v>
      </c>
      <c r="K29" s="21">
        <f t="shared" si="5"/>
        <v>12478681.050000001</v>
      </c>
      <c r="L29" s="20">
        <v>98</v>
      </c>
      <c r="M29" s="21">
        <v>182094.63</v>
      </c>
      <c r="N29" s="21">
        <f t="shared" si="6"/>
        <v>17845273.740000002</v>
      </c>
    </row>
    <row r="30" spans="1:14" ht="15.75" x14ac:dyDescent="0.25">
      <c r="A30" s="73"/>
      <c r="B30" s="73"/>
      <c r="C30" s="83"/>
      <c r="D30" s="33"/>
      <c r="E30" s="18">
        <v>14</v>
      </c>
      <c r="F30" s="28" t="s">
        <v>16</v>
      </c>
      <c r="G30" s="20">
        <f t="shared" si="4"/>
        <v>15</v>
      </c>
      <c r="H30" s="21">
        <f t="shared" si="0"/>
        <v>2655895.5</v>
      </c>
      <c r="I30" s="20">
        <v>6</v>
      </c>
      <c r="J30" s="21">
        <v>176561.37</v>
      </c>
      <c r="K30" s="21">
        <f t="shared" si="5"/>
        <v>1059368.22</v>
      </c>
      <c r="L30" s="20">
        <v>9</v>
      </c>
      <c r="M30" s="21">
        <v>177391.92</v>
      </c>
      <c r="N30" s="21">
        <f t="shared" si="6"/>
        <v>1596527.28</v>
      </c>
    </row>
    <row r="31" spans="1:14" ht="15.75" x14ac:dyDescent="0.25">
      <c r="A31" s="73"/>
      <c r="B31" s="73"/>
      <c r="C31" s="83"/>
      <c r="D31" s="33"/>
      <c r="E31" s="18">
        <v>16</v>
      </c>
      <c r="F31" s="28" t="s">
        <v>16</v>
      </c>
      <c r="G31" s="20">
        <f t="shared" si="4"/>
        <v>5</v>
      </c>
      <c r="H31" s="21">
        <f t="shared" si="0"/>
        <v>1656726.81</v>
      </c>
      <c r="I31" s="20">
        <v>2</v>
      </c>
      <c r="J31" s="21">
        <v>329349.81</v>
      </c>
      <c r="K31" s="21">
        <f t="shared" si="5"/>
        <v>658699.62</v>
      </c>
      <c r="L31" s="20">
        <v>3</v>
      </c>
      <c r="M31" s="21">
        <v>332675.73</v>
      </c>
      <c r="N31" s="21">
        <f t="shared" si="6"/>
        <v>998027.19</v>
      </c>
    </row>
    <row r="32" spans="1:14" ht="15.75" x14ac:dyDescent="0.25">
      <c r="A32" s="73"/>
      <c r="B32" s="73"/>
      <c r="C32" s="83"/>
      <c r="D32" s="33"/>
      <c r="E32" s="18">
        <v>17</v>
      </c>
      <c r="F32" s="28" t="s">
        <v>16</v>
      </c>
      <c r="G32" s="20">
        <f t="shared" si="4"/>
        <v>0</v>
      </c>
      <c r="H32" s="21">
        <f t="shared" si="0"/>
        <v>0</v>
      </c>
      <c r="I32" s="20">
        <v>0</v>
      </c>
      <c r="J32" s="21">
        <v>442102.64</v>
      </c>
      <c r="K32" s="21">
        <f t="shared" si="5"/>
        <v>0</v>
      </c>
      <c r="L32" s="20">
        <v>0</v>
      </c>
      <c r="M32" s="21">
        <v>445502.09</v>
      </c>
      <c r="N32" s="21">
        <f t="shared" si="6"/>
        <v>0</v>
      </c>
    </row>
    <row r="33" spans="1:14" ht="15.75" x14ac:dyDescent="0.25">
      <c r="A33" s="73"/>
      <c r="B33" s="73"/>
      <c r="C33" s="83"/>
      <c r="D33" s="17" t="s">
        <v>15</v>
      </c>
      <c r="E33" s="18">
        <v>26</v>
      </c>
      <c r="F33" s="28" t="s">
        <v>16</v>
      </c>
      <c r="G33" s="20">
        <f t="shared" si="4"/>
        <v>50</v>
      </c>
      <c r="H33" s="21">
        <f t="shared" si="0"/>
        <v>6366266.4000000004</v>
      </c>
      <c r="I33" s="20">
        <v>21</v>
      </c>
      <c r="J33" s="21">
        <v>126799.5</v>
      </c>
      <c r="K33" s="21">
        <f t="shared" si="5"/>
        <v>2662789.5</v>
      </c>
      <c r="L33" s="20">
        <v>29</v>
      </c>
      <c r="M33" s="21">
        <v>127706.1</v>
      </c>
      <c r="N33" s="21">
        <f t="shared" si="6"/>
        <v>3703476.9000000004</v>
      </c>
    </row>
    <row r="34" spans="1:14" ht="15.75" x14ac:dyDescent="0.25">
      <c r="A34" s="73"/>
      <c r="B34" s="73"/>
      <c r="C34" s="83"/>
      <c r="D34" s="22"/>
      <c r="E34" s="18">
        <v>27</v>
      </c>
      <c r="F34" s="28" t="s">
        <v>16</v>
      </c>
      <c r="G34" s="20">
        <f t="shared" si="4"/>
        <v>15</v>
      </c>
      <c r="H34" s="21">
        <f t="shared" si="0"/>
        <v>1130475.21</v>
      </c>
      <c r="I34" s="20">
        <v>6</v>
      </c>
      <c r="J34" s="21">
        <v>75116.11</v>
      </c>
      <c r="K34" s="21">
        <f t="shared" si="5"/>
        <v>450696.66000000003</v>
      </c>
      <c r="L34" s="20">
        <v>9</v>
      </c>
      <c r="M34" s="21">
        <v>75530.95</v>
      </c>
      <c r="N34" s="21">
        <f t="shared" si="6"/>
        <v>679778.54999999993</v>
      </c>
    </row>
    <row r="35" spans="1:14" ht="15.75" x14ac:dyDescent="0.25">
      <c r="A35" s="73"/>
      <c r="B35" s="73"/>
      <c r="C35" s="83"/>
      <c r="D35" s="32" t="s">
        <v>19</v>
      </c>
      <c r="E35" s="20">
        <v>29</v>
      </c>
      <c r="F35" s="28" t="s">
        <v>16</v>
      </c>
      <c r="G35" s="20">
        <f t="shared" si="4"/>
        <v>390</v>
      </c>
      <c r="H35" s="21">
        <f t="shared" si="0"/>
        <v>26672541.059999999</v>
      </c>
      <c r="I35" s="20">
        <v>163</v>
      </c>
      <c r="J35" s="21">
        <v>68012.460000000006</v>
      </c>
      <c r="K35" s="21">
        <f t="shared" si="5"/>
        <v>11086030.98</v>
      </c>
      <c r="L35" s="20">
        <v>227</v>
      </c>
      <c r="M35" s="21">
        <v>68663.039999999994</v>
      </c>
      <c r="N35" s="21">
        <f t="shared" si="6"/>
        <v>15586510.079999998</v>
      </c>
    </row>
    <row r="36" spans="1:14" ht="15.75" x14ac:dyDescent="0.25">
      <c r="A36" s="73"/>
      <c r="B36" s="73"/>
      <c r="C36" s="83"/>
      <c r="D36" s="34" t="s">
        <v>25</v>
      </c>
      <c r="E36" s="18">
        <v>35</v>
      </c>
      <c r="F36" s="28" t="s">
        <v>16</v>
      </c>
      <c r="G36" s="20">
        <f t="shared" si="4"/>
        <v>240</v>
      </c>
      <c r="H36" s="21">
        <f t="shared" si="0"/>
        <v>35818590.840000004</v>
      </c>
      <c r="I36" s="20">
        <v>99</v>
      </c>
      <c r="J36" s="21">
        <v>148410.09</v>
      </c>
      <c r="K36" s="21">
        <f t="shared" si="5"/>
        <v>14692598.91</v>
      </c>
      <c r="L36" s="20">
        <v>141</v>
      </c>
      <c r="M36" s="21">
        <v>149829.73000000001</v>
      </c>
      <c r="N36" s="21">
        <f t="shared" si="6"/>
        <v>21125991.93</v>
      </c>
    </row>
    <row r="37" spans="1:14" ht="15.75" x14ac:dyDescent="0.25">
      <c r="A37" s="73"/>
      <c r="B37" s="73"/>
      <c r="C37" s="83"/>
      <c r="D37" s="17" t="s">
        <v>26</v>
      </c>
      <c r="E37" s="18">
        <v>36</v>
      </c>
      <c r="F37" s="28" t="s">
        <v>16</v>
      </c>
      <c r="G37" s="20">
        <f t="shared" si="4"/>
        <v>565</v>
      </c>
      <c r="H37" s="21">
        <f t="shared" si="0"/>
        <v>102261163.66</v>
      </c>
      <c r="I37" s="20">
        <v>236</v>
      </c>
      <c r="J37" s="21">
        <v>179416.84</v>
      </c>
      <c r="K37" s="21">
        <f t="shared" si="5"/>
        <v>42342374.240000002</v>
      </c>
      <c r="L37" s="20">
        <v>329</v>
      </c>
      <c r="M37" s="21">
        <v>182123.98</v>
      </c>
      <c r="N37" s="21">
        <f t="shared" si="6"/>
        <v>59918789.420000002</v>
      </c>
    </row>
    <row r="38" spans="1:14" ht="15.75" x14ac:dyDescent="0.25">
      <c r="A38" s="73"/>
      <c r="B38" s="73"/>
      <c r="C38" s="83"/>
      <c r="D38" s="33"/>
      <c r="E38" s="18">
        <v>37</v>
      </c>
      <c r="F38" s="28" t="s">
        <v>16</v>
      </c>
      <c r="G38" s="20">
        <f t="shared" si="4"/>
        <v>261</v>
      </c>
      <c r="H38" s="21">
        <f>K38+N38</f>
        <v>54579330.629999995</v>
      </c>
      <c r="I38" s="20">
        <v>105</v>
      </c>
      <c r="J38" s="21">
        <v>207471.27</v>
      </c>
      <c r="K38" s="21">
        <f t="shared" si="5"/>
        <v>21784483.349999998</v>
      </c>
      <c r="L38" s="20">
        <v>156</v>
      </c>
      <c r="M38" s="21">
        <v>210223.38</v>
      </c>
      <c r="N38" s="21">
        <f t="shared" si="6"/>
        <v>32794847.280000001</v>
      </c>
    </row>
    <row r="39" spans="1:14" ht="15.75" x14ac:dyDescent="0.25">
      <c r="A39" s="73"/>
      <c r="B39" s="73"/>
      <c r="C39" s="83"/>
      <c r="D39" s="33"/>
      <c r="E39" s="18">
        <v>38</v>
      </c>
      <c r="F39" s="28" t="s">
        <v>16</v>
      </c>
      <c r="G39" s="20">
        <f t="shared" si="4"/>
        <v>73</v>
      </c>
      <c r="H39" s="21">
        <f t="shared" si="0"/>
        <v>17293588.560000002</v>
      </c>
      <c r="I39" s="20">
        <v>31</v>
      </c>
      <c r="J39" s="21">
        <v>235316.04</v>
      </c>
      <c r="K39" s="21">
        <f t="shared" si="5"/>
        <v>7294797.2400000002</v>
      </c>
      <c r="L39" s="20">
        <v>42</v>
      </c>
      <c r="M39" s="21">
        <v>238066.46</v>
      </c>
      <c r="N39" s="21">
        <f t="shared" si="6"/>
        <v>9998791.3200000003</v>
      </c>
    </row>
    <row r="40" spans="1:14" ht="15.75" x14ac:dyDescent="0.25">
      <c r="A40" s="73"/>
      <c r="B40" s="73"/>
      <c r="C40" s="83"/>
      <c r="D40" s="33"/>
      <c r="E40" s="18">
        <v>39</v>
      </c>
      <c r="F40" s="28" t="s">
        <v>16</v>
      </c>
      <c r="G40" s="20">
        <f t="shared" si="4"/>
        <v>480</v>
      </c>
      <c r="H40" s="21">
        <f t="shared" si="0"/>
        <v>64549995.200000003</v>
      </c>
      <c r="I40" s="20">
        <v>200</v>
      </c>
      <c r="J40" s="21">
        <v>133345.88</v>
      </c>
      <c r="K40" s="21">
        <f t="shared" si="5"/>
        <v>26669176</v>
      </c>
      <c r="L40" s="20">
        <v>280</v>
      </c>
      <c r="M40" s="21">
        <v>135288.64000000001</v>
      </c>
      <c r="N40" s="21">
        <f t="shared" si="6"/>
        <v>37880819.200000003</v>
      </c>
    </row>
    <row r="41" spans="1:14" ht="15.75" x14ac:dyDescent="0.25">
      <c r="A41" s="73"/>
      <c r="B41" s="73"/>
      <c r="C41" s="83"/>
      <c r="D41" s="33"/>
      <c r="E41" s="18">
        <v>40</v>
      </c>
      <c r="F41" s="28" t="s">
        <v>16</v>
      </c>
      <c r="G41" s="20">
        <f t="shared" si="4"/>
        <v>151</v>
      </c>
      <c r="H41" s="21">
        <f t="shared" si="0"/>
        <v>24548567.699999999</v>
      </c>
      <c r="I41" s="20">
        <v>62</v>
      </c>
      <c r="J41" s="21">
        <v>161411.18</v>
      </c>
      <c r="K41" s="21">
        <f t="shared" si="5"/>
        <v>10007493.16</v>
      </c>
      <c r="L41" s="20">
        <v>89</v>
      </c>
      <c r="M41" s="21">
        <v>163382.85999999999</v>
      </c>
      <c r="N41" s="21">
        <f t="shared" si="6"/>
        <v>14541074.539999999</v>
      </c>
    </row>
    <row r="42" spans="1:14" ht="15.75" x14ac:dyDescent="0.25">
      <c r="A42" s="73"/>
      <c r="B42" s="73"/>
      <c r="C42" s="83"/>
      <c r="D42" s="33"/>
      <c r="E42" s="18">
        <v>41</v>
      </c>
      <c r="F42" s="28" t="s">
        <v>16</v>
      </c>
      <c r="G42" s="20">
        <f t="shared" si="4"/>
        <v>36</v>
      </c>
      <c r="H42" s="21">
        <f t="shared" si="0"/>
        <v>7292634.8399999999</v>
      </c>
      <c r="I42" s="20">
        <v>12</v>
      </c>
      <c r="J42" s="21">
        <v>201325.15</v>
      </c>
      <c r="K42" s="21">
        <f t="shared" si="5"/>
        <v>2415901.7999999998</v>
      </c>
      <c r="L42" s="20">
        <v>24</v>
      </c>
      <c r="M42" s="21">
        <v>203197.21</v>
      </c>
      <c r="N42" s="21">
        <f t="shared" si="6"/>
        <v>4876733.04</v>
      </c>
    </row>
    <row r="43" spans="1:14" ht="15.75" x14ac:dyDescent="0.25">
      <c r="A43" s="73"/>
      <c r="B43" s="73"/>
      <c r="C43" s="83"/>
      <c r="D43" s="33"/>
      <c r="E43" s="18">
        <v>42</v>
      </c>
      <c r="F43" s="28" t="s">
        <v>16</v>
      </c>
      <c r="G43" s="20">
        <f t="shared" si="4"/>
        <v>155</v>
      </c>
      <c r="H43" s="21">
        <f t="shared" si="0"/>
        <v>26974294.82</v>
      </c>
      <c r="I43" s="20">
        <v>63</v>
      </c>
      <c r="J43" s="21">
        <v>172721.54</v>
      </c>
      <c r="K43" s="21">
        <f t="shared" si="5"/>
        <v>10881457.020000001</v>
      </c>
      <c r="L43" s="20">
        <v>92</v>
      </c>
      <c r="M43" s="21">
        <v>174922.15</v>
      </c>
      <c r="N43" s="21">
        <f t="shared" si="6"/>
        <v>16092837.799999999</v>
      </c>
    </row>
    <row r="44" spans="1:14" ht="15.75" x14ac:dyDescent="0.25">
      <c r="A44" s="73"/>
      <c r="B44" s="73"/>
      <c r="C44" s="83"/>
      <c r="D44" s="33"/>
      <c r="E44" s="18">
        <v>44</v>
      </c>
      <c r="F44" s="28" t="s">
        <v>16</v>
      </c>
      <c r="G44" s="20">
        <f t="shared" si="4"/>
        <v>350</v>
      </c>
      <c r="H44" s="21">
        <f t="shared" si="0"/>
        <v>54304560.939999998</v>
      </c>
      <c r="I44" s="20">
        <v>146</v>
      </c>
      <c r="J44" s="21">
        <v>154731.65</v>
      </c>
      <c r="K44" s="21">
        <f t="shared" si="5"/>
        <v>22590820.899999999</v>
      </c>
      <c r="L44" s="20">
        <v>204</v>
      </c>
      <c r="M44" s="21">
        <v>155459.51</v>
      </c>
      <c r="N44" s="21">
        <f t="shared" si="6"/>
        <v>31713740.040000003</v>
      </c>
    </row>
    <row r="45" spans="1:14" ht="15.75" x14ac:dyDescent="0.25">
      <c r="A45" s="73"/>
      <c r="B45" s="73"/>
      <c r="C45" s="83"/>
      <c r="D45" s="33"/>
      <c r="E45" s="18">
        <v>45</v>
      </c>
      <c r="F45" s="28" t="s">
        <v>27</v>
      </c>
      <c r="G45" s="20">
        <f t="shared" si="4"/>
        <v>1</v>
      </c>
      <c r="H45" s="21">
        <f t="shared" si="0"/>
        <v>289740.48</v>
      </c>
      <c r="I45" s="20">
        <v>0</v>
      </c>
      <c r="J45" s="21">
        <v>288541.2</v>
      </c>
      <c r="K45" s="21">
        <f t="shared" si="5"/>
        <v>0</v>
      </c>
      <c r="L45" s="20">
        <v>1</v>
      </c>
      <c r="M45" s="21">
        <v>289740.48</v>
      </c>
      <c r="N45" s="21">
        <f t="shared" si="6"/>
        <v>289740.48</v>
      </c>
    </row>
    <row r="46" spans="1:14" ht="15.75" x14ac:dyDescent="0.25">
      <c r="A46" s="73"/>
      <c r="B46" s="73"/>
      <c r="C46" s="83"/>
      <c r="D46" s="33"/>
      <c r="E46" s="18">
        <v>46</v>
      </c>
      <c r="F46" s="28" t="s">
        <v>16</v>
      </c>
      <c r="G46" s="20">
        <f t="shared" si="4"/>
        <v>305</v>
      </c>
      <c r="H46" s="21">
        <f t="shared" si="0"/>
        <v>70943151.549999997</v>
      </c>
      <c r="I46" s="20">
        <v>125</v>
      </c>
      <c r="J46" s="21">
        <v>231222.47</v>
      </c>
      <c r="K46" s="21">
        <f t="shared" si="5"/>
        <v>28902808.75</v>
      </c>
      <c r="L46" s="20">
        <v>180</v>
      </c>
      <c r="M46" s="21">
        <v>233557.46</v>
      </c>
      <c r="N46" s="21">
        <f t="shared" si="6"/>
        <v>42040342.799999997</v>
      </c>
    </row>
    <row r="47" spans="1:14" ht="15.75" x14ac:dyDescent="0.25">
      <c r="A47" s="73"/>
      <c r="B47" s="73"/>
      <c r="C47" s="83"/>
      <c r="D47" s="22"/>
      <c r="E47" s="18">
        <v>48</v>
      </c>
      <c r="F47" s="28" t="s">
        <v>16</v>
      </c>
      <c r="G47" s="20">
        <f t="shared" si="4"/>
        <v>392</v>
      </c>
      <c r="H47" s="21">
        <f t="shared" si="0"/>
        <v>158716927.87</v>
      </c>
      <c r="I47" s="20">
        <v>157</v>
      </c>
      <c r="J47" s="21">
        <v>401508.61</v>
      </c>
      <c r="K47" s="21">
        <f t="shared" si="5"/>
        <v>63036851.769999996</v>
      </c>
      <c r="L47" s="20">
        <v>235</v>
      </c>
      <c r="M47" s="21">
        <v>407149.26</v>
      </c>
      <c r="N47" s="21">
        <f t="shared" si="6"/>
        <v>95680076.100000009</v>
      </c>
    </row>
    <row r="48" spans="1:14" ht="15.75" x14ac:dyDescent="0.25">
      <c r="A48" s="73"/>
      <c r="B48" s="73"/>
      <c r="C48" s="83"/>
      <c r="D48" s="17" t="s">
        <v>28</v>
      </c>
      <c r="E48" s="18">
        <v>56</v>
      </c>
      <c r="F48" s="28" t="s">
        <v>16</v>
      </c>
      <c r="G48" s="20">
        <f t="shared" si="4"/>
        <v>206</v>
      </c>
      <c r="H48" s="21">
        <f t="shared" si="0"/>
        <v>21919334.09</v>
      </c>
      <c r="I48" s="20">
        <v>77</v>
      </c>
      <c r="J48" s="21">
        <v>105894.64</v>
      </c>
      <c r="K48" s="21">
        <f t="shared" si="5"/>
        <v>8153887.2800000003</v>
      </c>
      <c r="L48" s="20">
        <v>129</v>
      </c>
      <c r="M48" s="21">
        <v>106708.89</v>
      </c>
      <c r="N48" s="21">
        <f t="shared" si="6"/>
        <v>13765446.810000001</v>
      </c>
    </row>
    <row r="49" spans="1:14" ht="15.75" x14ac:dyDescent="0.25">
      <c r="A49" s="73"/>
      <c r="B49" s="73"/>
      <c r="C49" s="83"/>
      <c r="D49" s="22"/>
      <c r="E49" s="18">
        <v>57</v>
      </c>
      <c r="F49" s="28" t="s">
        <v>16</v>
      </c>
      <c r="G49" s="20">
        <f t="shared" si="4"/>
        <v>45</v>
      </c>
      <c r="H49" s="21">
        <f t="shared" si="0"/>
        <v>7064683.1099999994</v>
      </c>
      <c r="I49" s="20">
        <v>21</v>
      </c>
      <c r="J49" s="21">
        <v>156262.59</v>
      </c>
      <c r="K49" s="21">
        <f t="shared" si="5"/>
        <v>3281514.39</v>
      </c>
      <c r="L49" s="20">
        <v>24</v>
      </c>
      <c r="M49" s="21">
        <v>157632.03</v>
      </c>
      <c r="N49" s="21">
        <f t="shared" si="6"/>
        <v>3783168.7199999997</v>
      </c>
    </row>
    <row r="50" spans="1:14" ht="15.75" x14ac:dyDescent="0.25">
      <c r="A50" s="73"/>
      <c r="B50" s="73"/>
      <c r="C50" s="83"/>
      <c r="D50" s="17" t="s">
        <v>29</v>
      </c>
      <c r="E50" s="18">
        <v>58</v>
      </c>
      <c r="F50" s="28" t="s">
        <v>16</v>
      </c>
      <c r="G50" s="20">
        <f t="shared" si="4"/>
        <v>10</v>
      </c>
      <c r="H50" s="21">
        <f t="shared" si="0"/>
        <v>1391323.32</v>
      </c>
      <c r="I50" s="20">
        <v>2</v>
      </c>
      <c r="J50" s="21">
        <v>138193.1</v>
      </c>
      <c r="K50" s="21">
        <f t="shared" si="5"/>
        <v>276386.2</v>
      </c>
      <c r="L50" s="20">
        <v>8</v>
      </c>
      <c r="M50" s="21">
        <v>139367.14000000001</v>
      </c>
      <c r="N50" s="21">
        <f t="shared" si="6"/>
        <v>1114937.1200000001</v>
      </c>
    </row>
    <row r="51" spans="1:14" ht="15.75" x14ac:dyDescent="0.25">
      <c r="A51" s="73"/>
      <c r="B51" s="73"/>
      <c r="C51" s="83"/>
      <c r="D51" s="22"/>
      <c r="E51" s="18">
        <v>58</v>
      </c>
      <c r="F51" s="28" t="s">
        <v>27</v>
      </c>
      <c r="G51" s="20">
        <f t="shared" si="4"/>
        <v>3</v>
      </c>
      <c r="H51" s="21">
        <f t="shared" si="0"/>
        <v>416927.38</v>
      </c>
      <c r="I51" s="20">
        <v>1</v>
      </c>
      <c r="J51" s="21">
        <v>138193.1</v>
      </c>
      <c r="K51" s="21">
        <f t="shared" si="5"/>
        <v>138193.1</v>
      </c>
      <c r="L51" s="20">
        <v>2</v>
      </c>
      <c r="M51" s="21">
        <v>139367.14000000001</v>
      </c>
      <c r="N51" s="21">
        <f t="shared" si="6"/>
        <v>278734.28000000003</v>
      </c>
    </row>
    <row r="52" spans="1:14" ht="15.75" x14ac:dyDescent="0.25">
      <c r="A52" s="74"/>
      <c r="B52" s="74"/>
      <c r="C52" s="84"/>
      <c r="D52" s="23" t="s">
        <v>17</v>
      </c>
      <c r="E52" s="24"/>
      <c r="F52" s="24"/>
      <c r="G52" s="35">
        <f>SUM(G24:G51)</f>
        <v>4140</v>
      </c>
      <c r="H52" s="27">
        <f>SUM(H24:H51)</f>
        <v>752926576.21000004</v>
      </c>
      <c r="I52" s="35">
        <f>SUM(I24:I51)</f>
        <v>1693</v>
      </c>
      <c r="J52" s="27"/>
      <c r="K52" s="27">
        <f>SUM(K24:K51)</f>
        <v>304783251.18000001</v>
      </c>
      <c r="L52" s="35">
        <f>SUM(L24:L51)</f>
        <v>2447</v>
      </c>
      <c r="M52" s="27"/>
      <c r="N52" s="27">
        <f>SUM(N24:N51)</f>
        <v>448143325.03000009</v>
      </c>
    </row>
    <row r="53" spans="1:14" ht="31.5" x14ac:dyDescent="0.25">
      <c r="A53" s="72">
        <v>4</v>
      </c>
      <c r="B53" s="72">
        <v>4592</v>
      </c>
      <c r="C53" s="75" t="s">
        <v>30</v>
      </c>
      <c r="D53" s="36" t="s">
        <v>31</v>
      </c>
      <c r="E53" s="20">
        <v>8</v>
      </c>
      <c r="F53" s="28" t="s">
        <v>27</v>
      </c>
      <c r="G53" s="20">
        <f t="shared" ref="G53:G60" si="7">I53+L53</f>
        <v>2</v>
      </c>
      <c r="H53" s="21">
        <f t="shared" si="0"/>
        <v>599213.98</v>
      </c>
      <c r="I53" s="20">
        <v>0</v>
      </c>
      <c r="J53" s="21">
        <v>295608.42</v>
      </c>
      <c r="K53" s="21">
        <f t="shared" ref="K53:K60" si="8">I53*J53</f>
        <v>0</v>
      </c>
      <c r="L53" s="20">
        <v>2</v>
      </c>
      <c r="M53" s="21">
        <v>299606.99</v>
      </c>
      <c r="N53" s="21">
        <f t="shared" ref="N53:N60" si="9">L53*M53</f>
        <v>599213.98</v>
      </c>
    </row>
    <row r="54" spans="1:14" ht="15.75" x14ac:dyDescent="0.25">
      <c r="A54" s="73"/>
      <c r="B54" s="73"/>
      <c r="C54" s="76"/>
      <c r="D54" s="36" t="s">
        <v>24</v>
      </c>
      <c r="E54" s="20">
        <v>15</v>
      </c>
      <c r="F54" s="28" t="s">
        <v>27</v>
      </c>
      <c r="G54" s="20">
        <f t="shared" si="7"/>
        <v>18</v>
      </c>
      <c r="H54" s="21">
        <f t="shared" si="0"/>
        <v>4584492.51</v>
      </c>
      <c r="I54" s="20">
        <v>3</v>
      </c>
      <c r="J54" s="21">
        <v>253699.52</v>
      </c>
      <c r="K54" s="21">
        <f t="shared" si="8"/>
        <v>761098.55999999994</v>
      </c>
      <c r="L54" s="20">
        <v>15</v>
      </c>
      <c r="M54" s="21">
        <v>254892.93</v>
      </c>
      <c r="N54" s="21">
        <f t="shared" si="9"/>
        <v>3823393.9499999997</v>
      </c>
    </row>
    <row r="55" spans="1:14" ht="15.75" x14ac:dyDescent="0.25">
      <c r="A55" s="73"/>
      <c r="B55" s="73"/>
      <c r="C55" s="76"/>
      <c r="D55" s="32" t="s">
        <v>32</v>
      </c>
      <c r="E55" s="20">
        <v>18</v>
      </c>
      <c r="F55" s="28" t="s">
        <v>27</v>
      </c>
      <c r="G55" s="20">
        <f t="shared" si="7"/>
        <v>4</v>
      </c>
      <c r="H55" s="21">
        <f t="shared" si="0"/>
        <v>1117829.04</v>
      </c>
      <c r="I55" s="20">
        <v>0</v>
      </c>
      <c r="J55" s="21">
        <v>277847.18</v>
      </c>
      <c r="K55" s="21">
        <f t="shared" si="8"/>
        <v>0</v>
      </c>
      <c r="L55" s="20">
        <v>4</v>
      </c>
      <c r="M55" s="21">
        <v>279457.26</v>
      </c>
      <c r="N55" s="21">
        <f t="shared" si="9"/>
        <v>1117829.04</v>
      </c>
    </row>
    <row r="56" spans="1:14" ht="15.75" x14ac:dyDescent="0.25">
      <c r="A56" s="73"/>
      <c r="B56" s="73"/>
      <c r="C56" s="76"/>
      <c r="D56" s="29" t="s">
        <v>19</v>
      </c>
      <c r="E56" s="20">
        <v>30</v>
      </c>
      <c r="F56" s="28" t="s">
        <v>27</v>
      </c>
      <c r="G56" s="20">
        <f t="shared" si="7"/>
        <v>12</v>
      </c>
      <c r="H56" s="21">
        <f t="shared" si="0"/>
        <v>1192052.95</v>
      </c>
      <c r="I56" s="20">
        <v>5</v>
      </c>
      <c r="J56" s="21">
        <v>98801.82</v>
      </c>
      <c r="K56" s="21">
        <f t="shared" si="8"/>
        <v>494009.10000000003</v>
      </c>
      <c r="L56" s="20">
        <v>7</v>
      </c>
      <c r="M56" s="21">
        <v>99720.55</v>
      </c>
      <c r="N56" s="21">
        <f t="shared" si="9"/>
        <v>698043.85</v>
      </c>
    </row>
    <row r="57" spans="1:14" ht="15.75" x14ac:dyDescent="0.25">
      <c r="A57" s="73"/>
      <c r="B57" s="73"/>
      <c r="C57" s="76"/>
      <c r="D57" s="29" t="s">
        <v>33</v>
      </c>
      <c r="E57" s="20">
        <v>32</v>
      </c>
      <c r="F57" s="28" t="s">
        <v>27</v>
      </c>
      <c r="G57" s="20">
        <f t="shared" si="7"/>
        <v>2</v>
      </c>
      <c r="H57" s="21">
        <f t="shared" si="0"/>
        <v>386480.66</v>
      </c>
      <c r="I57" s="20">
        <v>0</v>
      </c>
      <c r="J57" s="21">
        <v>192075.09</v>
      </c>
      <c r="K57" s="21">
        <f t="shared" si="8"/>
        <v>0</v>
      </c>
      <c r="L57" s="20">
        <v>2</v>
      </c>
      <c r="M57" s="21">
        <v>193240.33</v>
      </c>
      <c r="N57" s="21">
        <f t="shared" si="9"/>
        <v>386480.66</v>
      </c>
    </row>
    <row r="58" spans="1:14" ht="15.75" x14ac:dyDescent="0.25">
      <c r="A58" s="73"/>
      <c r="B58" s="73"/>
      <c r="C58" s="76"/>
      <c r="D58" s="30"/>
      <c r="E58" s="20">
        <v>33</v>
      </c>
      <c r="F58" s="28" t="s">
        <v>27</v>
      </c>
      <c r="G58" s="20">
        <f t="shared" si="7"/>
        <v>8</v>
      </c>
      <c r="H58" s="21">
        <f t="shared" si="0"/>
        <v>893188.8</v>
      </c>
      <c r="I58" s="20">
        <v>0</v>
      </c>
      <c r="J58" s="21">
        <v>110649.29</v>
      </c>
      <c r="K58" s="21">
        <f t="shared" si="8"/>
        <v>0</v>
      </c>
      <c r="L58" s="20">
        <v>8</v>
      </c>
      <c r="M58" s="21">
        <v>111648.6</v>
      </c>
      <c r="N58" s="21">
        <f t="shared" si="9"/>
        <v>893188.8</v>
      </c>
    </row>
    <row r="59" spans="1:14" ht="15.75" x14ac:dyDescent="0.25">
      <c r="A59" s="73"/>
      <c r="B59" s="73"/>
      <c r="C59" s="76"/>
      <c r="D59" s="37" t="s">
        <v>28</v>
      </c>
      <c r="E59" s="20">
        <v>56</v>
      </c>
      <c r="F59" s="28" t="s">
        <v>27</v>
      </c>
      <c r="G59" s="20">
        <f t="shared" si="7"/>
        <v>65</v>
      </c>
      <c r="H59" s="21">
        <f t="shared" si="0"/>
        <v>6910836.0999999996</v>
      </c>
      <c r="I59" s="20">
        <v>31</v>
      </c>
      <c r="J59" s="21">
        <v>105894.64</v>
      </c>
      <c r="K59" s="21">
        <f t="shared" si="8"/>
        <v>3282733.84</v>
      </c>
      <c r="L59" s="20">
        <v>34</v>
      </c>
      <c r="M59" s="21">
        <v>106708.89</v>
      </c>
      <c r="N59" s="21">
        <f t="shared" si="9"/>
        <v>3628102.26</v>
      </c>
    </row>
    <row r="60" spans="1:14" ht="15.75" x14ac:dyDescent="0.25">
      <c r="A60" s="73"/>
      <c r="B60" s="73"/>
      <c r="C60" s="76"/>
      <c r="D60" s="32" t="s">
        <v>34</v>
      </c>
      <c r="E60" s="20">
        <v>59</v>
      </c>
      <c r="F60" s="28" t="s">
        <v>27</v>
      </c>
      <c r="G60" s="20">
        <f t="shared" si="7"/>
        <v>37</v>
      </c>
      <c r="H60" s="21">
        <f t="shared" si="0"/>
        <v>7669387.9100000001</v>
      </c>
      <c r="I60" s="20">
        <v>28</v>
      </c>
      <c r="J60" s="21">
        <v>207043.85</v>
      </c>
      <c r="K60" s="21">
        <f t="shared" si="8"/>
        <v>5797227.7999999998</v>
      </c>
      <c r="L60" s="20">
        <v>9</v>
      </c>
      <c r="M60" s="21">
        <v>208017.79</v>
      </c>
      <c r="N60" s="21">
        <f t="shared" si="9"/>
        <v>1872160.11</v>
      </c>
    </row>
    <row r="61" spans="1:14" ht="15.75" x14ac:dyDescent="0.25">
      <c r="A61" s="74"/>
      <c r="B61" s="74"/>
      <c r="C61" s="77"/>
      <c r="D61" s="23" t="s">
        <v>17</v>
      </c>
      <c r="E61" s="24"/>
      <c r="F61" s="24"/>
      <c r="G61" s="35">
        <f>SUM(G53:G60)</f>
        <v>148</v>
      </c>
      <c r="H61" s="27">
        <f>SUM(H53:H60)</f>
        <v>23353481.950000003</v>
      </c>
      <c r="I61" s="35">
        <f>SUM(I53:I60)</f>
        <v>67</v>
      </c>
      <c r="J61" s="27"/>
      <c r="K61" s="27">
        <f>SUM(K53:K60)</f>
        <v>10335069.300000001</v>
      </c>
      <c r="L61" s="35">
        <f>SUM(L53:L60)</f>
        <v>81</v>
      </c>
      <c r="M61" s="27"/>
      <c r="N61" s="27">
        <f>SUM(N53:N60)</f>
        <v>13018412.649999999</v>
      </c>
    </row>
    <row r="62" spans="1:14" ht="15.75" x14ac:dyDescent="0.25">
      <c r="A62" s="72">
        <v>5</v>
      </c>
      <c r="B62" s="72">
        <v>4594</v>
      </c>
      <c r="C62" s="82" t="s">
        <v>35</v>
      </c>
      <c r="D62" s="29" t="s">
        <v>36</v>
      </c>
      <c r="E62" s="20">
        <v>20</v>
      </c>
      <c r="F62" s="28" t="s">
        <v>16</v>
      </c>
      <c r="G62" s="20">
        <f t="shared" ref="G62:G64" si="10">I62+L62</f>
        <v>1155</v>
      </c>
      <c r="H62" s="21">
        <f t="shared" si="0"/>
        <v>152899987.5</v>
      </c>
      <c r="I62" s="20">
        <v>465</v>
      </c>
      <c r="J62" s="21">
        <v>131712.46</v>
      </c>
      <c r="K62" s="21">
        <f>I62*J62</f>
        <v>61246293.899999999</v>
      </c>
      <c r="L62" s="20">
        <v>690</v>
      </c>
      <c r="M62" s="21">
        <v>132831.44</v>
      </c>
      <c r="N62" s="21">
        <f t="shared" ref="N62:N64" si="11">L62*M62</f>
        <v>91653693.600000009</v>
      </c>
    </row>
    <row r="63" spans="1:14" ht="15.75" x14ac:dyDescent="0.25">
      <c r="A63" s="73"/>
      <c r="B63" s="73"/>
      <c r="C63" s="83"/>
      <c r="D63" s="38"/>
      <c r="E63" s="20">
        <v>23</v>
      </c>
      <c r="F63" s="28" t="s">
        <v>16</v>
      </c>
      <c r="G63" s="20">
        <f t="shared" si="10"/>
        <v>10</v>
      </c>
      <c r="H63" s="21">
        <f t="shared" si="0"/>
        <v>811047.10000000009</v>
      </c>
      <c r="I63" s="20">
        <v>4</v>
      </c>
      <c r="J63" s="21">
        <v>80616.25</v>
      </c>
      <c r="K63" s="21">
        <f>I63*J63</f>
        <v>322465</v>
      </c>
      <c r="L63" s="20">
        <v>6</v>
      </c>
      <c r="M63" s="21">
        <v>81430.350000000006</v>
      </c>
      <c r="N63" s="21">
        <f t="shared" si="11"/>
        <v>488582.10000000003</v>
      </c>
    </row>
    <row r="64" spans="1:14" ht="15.75" x14ac:dyDescent="0.25">
      <c r="A64" s="73"/>
      <c r="B64" s="73"/>
      <c r="C64" s="83"/>
      <c r="D64" s="30"/>
      <c r="E64" s="20">
        <v>24</v>
      </c>
      <c r="F64" s="28" t="s">
        <v>16</v>
      </c>
      <c r="G64" s="20">
        <f t="shared" si="10"/>
        <v>45</v>
      </c>
      <c r="H64" s="21">
        <f t="shared" si="0"/>
        <v>8252341.1100000003</v>
      </c>
      <c r="I64" s="20">
        <v>19</v>
      </c>
      <c r="J64" s="21">
        <v>182377.39</v>
      </c>
      <c r="K64" s="21">
        <f>I64*J64</f>
        <v>3465170.41</v>
      </c>
      <c r="L64" s="20">
        <v>26</v>
      </c>
      <c r="M64" s="21">
        <v>184121.95</v>
      </c>
      <c r="N64" s="21">
        <f t="shared" si="11"/>
        <v>4787170.7</v>
      </c>
    </row>
    <row r="65" spans="1:14" ht="15.75" x14ac:dyDescent="0.25">
      <c r="A65" s="74"/>
      <c r="B65" s="74"/>
      <c r="C65" s="84"/>
      <c r="D65" s="23" t="s">
        <v>17</v>
      </c>
      <c r="E65" s="24"/>
      <c r="F65" s="24"/>
      <c r="G65" s="35">
        <f>SUM(G62:G64)</f>
        <v>1210</v>
      </c>
      <c r="H65" s="27">
        <f>SUM(H62:H64)</f>
        <v>161963375.71000001</v>
      </c>
      <c r="I65" s="35">
        <f>SUM(I62:I64)</f>
        <v>488</v>
      </c>
      <c r="J65" s="27"/>
      <c r="K65" s="27">
        <f>SUM(K62:K64)</f>
        <v>65033929.310000002</v>
      </c>
      <c r="L65" s="35">
        <f>SUM(L62:L64)</f>
        <v>722</v>
      </c>
      <c r="M65" s="27"/>
      <c r="N65" s="27">
        <f>SUM(N62:N64)</f>
        <v>96929446.400000006</v>
      </c>
    </row>
    <row r="66" spans="1:14" ht="15.75" x14ac:dyDescent="0.25">
      <c r="A66" s="72">
        <v>6</v>
      </c>
      <c r="B66" s="72">
        <v>4596</v>
      </c>
      <c r="C66" s="85" t="s">
        <v>37</v>
      </c>
      <c r="D66" s="17" t="s">
        <v>24</v>
      </c>
      <c r="E66" s="18">
        <v>12</v>
      </c>
      <c r="F66" s="19" t="s">
        <v>16</v>
      </c>
      <c r="G66" s="20">
        <f t="shared" ref="G66:G75" si="12">I66+L66</f>
        <v>21</v>
      </c>
      <c r="H66" s="21">
        <f t="shared" si="0"/>
        <v>3812789.6100000003</v>
      </c>
      <c r="I66" s="20">
        <v>9</v>
      </c>
      <c r="J66" s="21">
        <v>180850.45</v>
      </c>
      <c r="K66" s="21">
        <f t="shared" ref="K66:K75" si="13">I66*J66</f>
        <v>1627654.05</v>
      </c>
      <c r="L66" s="20">
        <v>12</v>
      </c>
      <c r="M66" s="21">
        <v>182094.63</v>
      </c>
      <c r="N66" s="21">
        <f t="shared" ref="N66:N75" si="14">L66*M66</f>
        <v>2185135.56</v>
      </c>
    </row>
    <row r="67" spans="1:14" ht="15.75" x14ac:dyDescent="0.25">
      <c r="A67" s="73"/>
      <c r="B67" s="73"/>
      <c r="C67" s="86"/>
      <c r="D67" s="33"/>
      <c r="E67" s="18">
        <v>16</v>
      </c>
      <c r="F67" s="19" t="s">
        <v>16</v>
      </c>
      <c r="G67" s="20">
        <f t="shared" si="12"/>
        <v>4</v>
      </c>
      <c r="H67" s="21">
        <f t="shared" si="0"/>
        <v>1324051.08</v>
      </c>
      <c r="I67" s="20">
        <v>2</v>
      </c>
      <c r="J67" s="21">
        <v>329349.81</v>
      </c>
      <c r="K67" s="21">
        <f t="shared" si="13"/>
        <v>658699.62</v>
      </c>
      <c r="L67" s="20">
        <v>2</v>
      </c>
      <c r="M67" s="21">
        <v>332675.73</v>
      </c>
      <c r="N67" s="21">
        <f t="shared" si="14"/>
        <v>665351.46</v>
      </c>
    </row>
    <row r="68" spans="1:14" ht="15.75" x14ac:dyDescent="0.25">
      <c r="A68" s="73"/>
      <c r="B68" s="73"/>
      <c r="C68" s="86"/>
      <c r="D68" s="17" t="s">
        <v>38</v>
      </c>
      <c r="E68" s="18">
        <v>51</v>
      </c>
      <c r="F68" s="19" t="s">
        <v>16</v>
      </c>
      <c r="G68" s="20">
        <f t="shared" si="12"/>
        <v>4</v>
      </c>
      <c r="H68" s="21">
        <f t="shared" si="0"/>
        <v>603160.31999999995</v>
      </c>
      <c r="I68" s="20">
        <v>0</v>
      </c>
      <c r="J68" s="21">
        <v>149800.06</v>
      </c>
      <c r="K68" s="21">
        <f t="shared" si="13"/>
        <v>0</v>
      </c>
      <c r="L68" s="20">
        <v>4</v>
      </c>
      <c r="M68" s="21">
        <v>150790.07999999999</v>
      </c>
      <c r="N68" s="21">
        <f t="shared" si="14"/>
        <v>603160.31999999995</v>
      </c>
    </row>
    <row r="69" spans="1:14" ht="15.75" x14ac:dyDescent="0.25">
      <c r="A69" s="73"/>
      <c r="B69" s="73"/>
      <c r="C69" s="86"/>
      <c r="D69" s="33"/>
      <c r="E69" s="18">
        <v>51</v>
      </c>
      <c r="F69" s="19" t="s">
        <v>27</v>
      </c>
      <c r="G69" s="20">
        <f t="shared" si="12"/>
        <v>78</v>
      </c>
      <c r="H69" s="21">
        <f t="shared" si="0"/>
        <v>11726975.539999999</v>
      </c>
      <c r="I69" s="20">
        <v>35</v>
      </c>
      <c r="J69" s="21">
        <v>149800.06</v>
      </c>
      <c r="K69" s="21">
        <f t="shared" si="13"/>
        <v>5243002.0999999996</v>
      </c>
      <c r="L69" s="20">
        <v>43</v>
      </c>
      <c r="M69" s="21">
        <v>150790.07999999999</v>
      </c>
      <c r="N69" s="21">
        <f t="shared" si="14"/>
        <v>6483973.4399999995</v>
      </c>
    </row>
    <row r="70" spans="1:14" ht="15.75" x14ac:dyDescent="0.25">
      <c r="A70" s="73"/>
      <c r="B70" s="73"/>
      <c r="C70" s="86"/>
      <c r="D70" s="33"/>
      <c r="E70" s="18">
        <v>52</v>
      </c>
      <c r="F70" s="19" t="s">
        <v>16</v>
      </c>
      <c r="G70" s="20">
        <f t="shared" si="12"/>
        <v>3</v>
      </c>
      <c r="H70" s="21">
        <f t="shared" si="0"/>
        <v>926494.40999999992</v>
      </c>
      <c r="I70" s="20">
        <v>0</v>
      </c>
      <c r="J70" s="21">
        <v>306148.47999999998</v>
      </c>
      <c r="K70" s="21">
        <f t="shared" si="13"/>
        <v>0</v>
      </c>
      <c r="L70" s="20">
        <v>3</v>
      </c>
      <c r="M70" s="21">
        <v>308831.46999999997</v>
      </c>
      <c r="N70" s="21">
        <f t="shared" si="14"/>
        <v>926494.40999999992</v>
      </c>
    </row>
    <row r="71" spans="1:14" ht="15.75" x14ac:dyDescent="0.25">
      <c r="A71" s="73"/>
      <c r="B71" s="73"/>
      <c r="C71" s="86"/>
      <c r="D71" s="33"/>
      <c r="E71" s="18">
        <v>52</v>
      </c>
      <c r="F71" s="19" t="s">
        <v>27</v>
      </c>
      <c r="G71" s="20">
        <f t="shared" si="12"/>
        <v>18</v>
      </c>
      <c r="H71" s="21">
        <f t="shared" si="0"/>
        <v>5542868.5199999996</v>
      </c>
      <c r="I71" s="20">
        <v>6</v>
      </c>
      <c r="J71" s="21">
        <v>306148.47999999998</v>
      </c>
      <c r="K71" s="21">
        <f t="shared" si="13"/>
        <v>1836890.88</v>
      </c>
      <c r="L71" s="20">
        <v>12</v>
      </c>
      <c r="M71" s="21">
        <v>308831.46999999997</v>
      </c>
      <c r="N71" s="21">
        <f t="shared" si="14"/>
        <v>3705977.6399999997</v>
      </c>
    </row>
    <row r="72" spans="1:14" ht="15.75" x14ac:dyDescent="0.25">
      <c r="A72" s="73"/>
      <c r="B72" s="73"/>
      <c r="C72" s="86"/>
      <c r="D72" s="33"/>
      <c r="E72" s="18">
        <v>53</v>
      </c>
      <c r="F72" s="19" t="s">
        <v>16</v>
      </c>
      <c r="G72" s="20">
        <f t="shared" si="12"/>
        <v>550</v>
      </c>
      <c r="H72" s="21">
        <f t="shared" si="0"/>
        <v>87302701.870000005</v>
      </c>
      <c r="I72" s="20">
        <v>221</v>
      </c>
      <c r="J72" s="21">
        <v>157954.82999999999</v>
      </c>
      <c r="K72" s="21">
        <f t="shared" si="13"/>
        <v>34908017.43</v>
      </c>
      <c r="L72" s="20">
        <v>329</v>
      </c>
      <c r="M72" s="21">
        <v>159254.35999999999</v>
      </c>
      <c r="N72" s="21">
        <f t="shared" si="14"/>
        <v>52394684.439999998</v>
      </c>
    </row>
    <row r="73" spans="1:14" ht="15.75" x14ac:dyDescent="0.25">
      <c r="A73" s="73"/>
      <c r="B73" s="73"/>
      <c r="C73" s="86"/>
      <c r="D73" s="33"/>
      <c r="E73" s="18">
        <v>54</v>
      </c>
      <c r="F73" s="19" t="s">
        <v>16</v>
      </c>
      <c r="G73" s="20">
        <f t="shared" si="12"/>
        <v>3</v>
      </c>
      <c r="H73" s="21">
        <f t="shared" si="0"/>
        <v>715993.43</v>
      </c>
      <c r="I73" s="20">
        <v>1</v>
      </c>
      <c r="J73" s="21">
        <v>236777.85</v>
      </c>
      <c r="K73" s="21">
        <f t="shared" si="13"/>
        <v>236777.85</v>
      </c>
      <c r="L73" s="20">
        <v>2</v>
      </c>
      <c r="M73" s="21">
        <v>239607.79</v>
      </c>
      <c r="N73" s="21">
        <f t="shared" si="14"/>
        <v>479215.58</v>
      </c>
    </row>
    <row r="74" spans="1:14" ht="15.75" x14ac:dyDescent="0.25">
      <c r="A74" s="73"/>
      <c r="B74" s="73"/>
      <c r="C74" s="86"/>
      <c r="D74" s="33"/>
      <c r="E74" s="18">
        <v>55</v>
      </c>
      <c r="F74" s="19" t="s">
        <v>16</v>
      </c>
      <c r="G74" s="20">
        <f t="shared" si="12"/>
        <v>2</v>
      </c>
      <c r="H74" s="21">
        <f t="shared" si="0"/>
        <v>755776.8</v>
      </c>
      <c r="I74" s="20">
        <v>1</v>
      </c>
      <c r="J74" s="21">
        <v>377415.83</v>
      </c>
      <c r="K74" s="21">
        <f t="shared" si="13"/>
        <v>377415.83</v>
      </c>
      <c r="L74" s="20">
        <v>1</v>
      </c>
      <c r="M74" s="21">
        <v>378360.97</v>
      </c>
      <c r="N74" s="21">
        <f t="shared" si="14"/>
        <v>378360.97</v>
      </c>
    </row>
    <row r="75" spans="1:14" ht="15.75" x14ac:dyDescent="0.25">
      <c r="A75" s="73"/>
      <c r="B75" s="73"/>
      <c r="C75" s="86"/>
      <c r="D75" s="33"/>
      <c r="E75" s="18">
        <v>55</v>
      </c>
      <c r="F75" s="19" t="s">
        <v>27</v>
      </c>
      <c r="G75" s="20">
        <f t="shared" si="12"/>
        <v>3</v>
      </c>
      <c r="H75" s="21">
        <f t="shared" si="0"/>
        <v>1135082.9099999999</v>
      </c>
      <c r="I75" s="20">
        <v>0</v>
      </c>
      <c r="J75" s="21">
        <v>377415.83</v>
      </c>
      <c r="K75" s="21">
        <f t="shared" si="13"/>
        <v>0</v>
      </c>
      <c r="L75" s="20">
        <v>3</v>
      </c>
      <c r="M75" s="21">
        <v>378360.97</v>
      </c>
      <c r="N75" s="21">
        <f t="shared" si="14"/>
        <v>1135082.9099999999</v>
      </c>
    </row>
    <row r="76" spans="1:14" ht="15.75" x14ac:dyDescent="0.25">
      <c r="A76" s="74"/>
      <c r="B76" s="74"/>
      <c r="C76" s="87"/>
      <c r="D76" s="23" t="s">
        <v>17</v>
      </c>
      <c r="E76" s="24"/>
      <c r="F76" s="24"/>
      <c r="G76" s="35">
        <f>SUM(G66:G75)</f>
        <v>686</v>
      </c>
      <c r="H76" s="27">
        <f>SUM(H66:H75)</f>
        <v>113845894.49000001</v>
      </c>
      <c r="I76" s="35">
        <f>SUM(I66:I75)</f>
        <v>275</v>
      </c>
      <c r="J76" s="27"/>
      <c r="K76" s="27">
        <f>SUM(K66:K75)</f>
        <v>44888457.759999998</v>
      </c>
      <c r="L76" s="35">
        <f>SUM(L66:L75)</f>
        <v>411</v>
      </c>
      <c r="M76" s="27"/>
      <c r="N76" s="27">
        <f>SUM(N66:N75)</f>
        <v>68957436.729999989</v>
      </c>
    </row>
    <row r="77" spans="1:14" ht="15.75" x14ac:dyDescent="0.25">
      <c r="A77" s="72">
        <v>7</v>
      </c>
      <c r="B77" s="72">
        <v>4635</v>
      </c>
      <c r="C77" s="82" t="s">
        <v>39</v>
      </c>
      <c r="D77" s="88" t="s">
        <v>32</v>
      </c>
      <c r="E77" s="18">
        <v>18</v>
      </c>
      <c r="F77" s="19" t="s">
        <v>27</v>
      </c>
      <c r="G77" s="20">
        <f t="shared" ref="G77:G80" si="15">I77+L77</f>
        <v>125</v>
      </c>
      <c r="H77" s="21">
        <f t="shared" si="0"/>
        <v>34870974.460000001</v>
      </c>
      <c r="I77" s="20">
        <v>38</v>
      </c>
      <c r="J77" s="21">
        <v>277847.18</v>
      </c>
      <c r="K77" s="21">
        <f>I77*J77</f>
        <v>10558192.84</v>
      </c>
      <c r="L77" s="20">
        <v>87</v>
      </c>
      <c r="M77" s="21">
        <v>279457.26</v>
      </c>
      <c r="N77" s="21">
        <f t="shared" ref="N77:N80" si="16">L77*M77</f>
        <v>24312781.620000001</v>
      </c>
    </row>
    <row r="78" spans="1:14" ht="15.75" x14ac:dyDescent="0.25">
      <c r="A78" s="73"/>
      <c r="B78" s="73"/>
      <c r="C78" s="83"/>
      <c r="D78" s="89"/>
      <c r="E78" s="18">
        <v>19</v>
      </c>
      <c r="F78" s="19" t="s">
        <v>27</v>
      </c>
      <c r="G78" s="20">
        <f t="shared" si="15"/>
        <v>46</v>
      </c>
      <c r="H78" s="21">
        <f t="shared" si="0"/>
        <v>26214337.100000001</v>
      </c>
      <c r="I78" s="20">
        <v>12</v>
      </c>
      <c r="J78" s="21">
        <v>566432.42000000004</v>
      </c>
      <c r="K78" s="21">
        <f>I78*J78</f>
        <v>6797189.040000001</v>
      </c>
      <c r="L78" s="20">
        <v>34</v>
      </c>
      <c r="M78" s="21">
        <v>571092.59</v>
      </c>
      <c r="N78" s="21">
        <f t="shared" si="16"/>
        <v>19417148.059999999</v>
      </c>
    </row>
    <row r="79" spans="1:14" ht="15.75" x14ac:dyDescent="0.25">
      <c r="A79" s="73"/>
      <c r="B79" s="73"/>
      <c r="C79" s="83"/>
      <c r="D79" s="29" t="s">
        <v>22</v>
      </c>
      <c r="E79" s="18">
        <v>3</v>
      </c>
      <c r="F79" s="19" t="s">
        <v>16</v>
      </c>
      <c r="G79" s="20">
        <f t="shared" si="15"/>
        <v>8</v>
      </c>
      <c r="H79" s="21">
        <f t="shared" si="0"/>
        <v>1156815.44</v>
      </c>
      <c r="I79" s="20">
        <v>0</v>
      </c>
      <c r="J79" s="21">
        <v>143307.66</v>
      </c>
      <c r="K79" s="21">
        <f>I79*J79</f>
        <v>0</v>
      </c>
      <c r="L79" s="20">
        <v>8</v>
      </c>
      <c r="M79" s="21">
        <v>144601.93</v>
      </c>
      <c r="N79" s="21">
        <f t="shared" si="16"/>
        <v>1156815.44</v>
      </c>
    </row>
    <row r="80" spans="1:14" ht="15.75" x14ac:dyDescent="0.25">
      <c r="A80" s="73"/>
      <c r="B80" s="73"/>
      <c r="C80" s="83"/>
      <c r="D80" s="30"/>
      <c r="E80" s="19">
        <v>4</v>
      </c>
      <c r="F80" s="19" t="s">
        <v>16</v>
      </c>
      <c r="G80" s="20">
        <f t="shared" si="15"/>
        <v>4</v>
      </c>
      <c r="H80" s="21">
        <f t="shared" si="0"/>
        <v>877234.6</v>
      </c>
      <c r="I80" s="20">
        <v>2</v>
      </c>
      <c r="J80" s="21">
        <v>218149.21</v>
      </c>
      <c r="K80" s="21">
        <f>I80*J80</f>
        <v>436298.42</v>
      </c>
      <c r="L80" s="20">
        <v>2</v>
      </c>
      <c r="M80" s="21">
        <v>220468.09</v>
      </c>
      <c r="N80" s="21">
        <f t="shared" si="16"/>
        <v>440936.18</v>
      </c>
    </row>
    <row r="81" spans="1:14" ht="15.75" x14ac:dyDescent="0.25">
      <c r="A81" s="74"/>
      <c r="B81" s="74"/>
      <c r="C81" s="84"/>
      <c r="D81" s="23" t="s">
        <v>17</v>
      </c>
      <c r="E81" s="24"/>
      <c r="F81" s="24"/>
      <c r="G81" s="35">
        <f>SUM(G77:G80)</f>
        <v>183</v>
      </c>
      <c r="H81" s="27">
        <f>SUM(H77:H80)</f>
        <v>63119361.600000001</v>
      </c>
      <c r="I81" s="35">
        <f>SUM(I77:I80)</f>
        <v>52</v>
      </c>
      <c r="J81" s="27"/>
      <c r="K81" s="27">
        <f>SUM(K77:K80)</f>
        <v>17791680.300000004</v>
      </c>
      <c r="L81" s="35">
        <f>SUM(L77:L80)</f>
        <v>131</v>
      </c>
      <c r="M81" s="27"/>
      <c r="N81" s="27">
        <f>SUM(N77:N80)</f>
        <v>45327681.299999997</v>
      </c>
    </row>
    <row r="82" spans="1:14" ht="15.75" x14ac:dyDescent="0.25">
      <c r="A82" s="72">
        <v>8</v>
      </c>
      <c r="B82" s="72">
        <v>4645</v>
      </c>
      <c r="C82" s="82" t="s">
        <v>40</v>
      </c>
      <c r="D82" s="39" t="s">
        <v>34</v>
      </c>
      <c r="E82" s="20">
        <v>59</v>
      </c>
      <c r="F82" s="28" t="s">
        <v>16</v>
      </c>
      <c r="G82" s="20">
        <f>I82+L82</f>
        <v>15</v>
      </c>
      <c r="H82" s="21">
        <f t="shared" si="0"/>
        <v>3112475.33</v>
      </c>
      <c r="I82" s="20">
        <v>8</v>
      </c>
      <c r="J82" s="21">
        <v>207043.85</v>
      </c>
      <c r="K82" s="21">
        <f>I82*J82</f>
        <v>1656350.8</v>
      </c>
      <c r="L82" s="20">
        <v>7</v>
      </c>
      <c r="M82" s="21">
        <v>208017.79</v>
      </c>
      <c r="N82" s="21">
        <f>L82*M82</f>
        <v>1456124.53</v>
      </c>
    </row>
    <row r="83" spans="1:14" ht="15.75" x14ac:dyDescent="0.25">
      <c r="A83" s="74"/>
      <c r="B83" s="74"/>
      <c r="C83" s="84"/>
      <c r="D83" s="23" t="s">
        <v>17</v>
      </c>
      <c r="E83" s="24"/>
      <c r="F83" s="24"/>
      <c r="G83" s="35">
        <f>G82</f>
        <v>15</v>
      </c>
      <c r="H83" s="27">
        <f>H82</f>
        <v>3112475.33</v>
      </c>
      <c r="I83" s="35">
        <f>SUM(I82)</f>
        <v>8</v>
      </c>
      <c r="J83" s="27"/>
      <c r="K83" s="27">
        <f>SUM(K82)</f>
        <v>1656350.8</v>
      </c>
      <c r="L83" s="35">
        <f>SUM(L82)</f>
        <v>7</v>
      </c>
      <c r="M83" s="27"/>
      <c r="N83" s="27">
        <f>N82</f>
        <v>1456124.53</v>
      </c>
    </row>
    <row r="84" spans="1:14" ht="15.75" customHeight="1" x14ac:dyDescent="0.25">
      <c r="A84" s="90">
        <v>9</v>
      </c>
      <c r="B84" s="90">
        <v>4663</v>
      </c>
      <c r="C84" s="75" t="s">
        <v>41</v>
      </c>
      <c r="D84" s="32" t="s">
        <v>21</v>
      </c>
      <c r="E84" s="20">
        <v>1</v>
      </c>
      <c r="F84" s="28" t="s">
        <v>16</v>
      </c>
      <c r="G84" s="20">
        <f t="shared" ref="G84:G87" si="17">I84+L84</f>
        <v>22</v>
      </c>
      <c r="H84" s="21">
        <f t="shared" ref="H84:H87" si="18">K84+N84</f>
        <v>4088144.3200000003</v>
      </c>
      <c r="I84" s="20">
        <v>6</v>
      </c>
      <c r="J84" s="21">
        <v>185081.36</v>
      </c>
      <c r="K84" s="21">
        <f>I84*J84</f>
        <v>1110488.1599999999</v>
      </c>
      <c r="L84" s="20">
        <v>16</v>
      </c>
      <c r="M84" s="21">
        <v>186103.51</v>
      </c>
      <c r="N84" s="21">
        <f t="shared" ref="N84:N87" si="19">L84*M84</f>
        <v>2977656.16</v>
      </c>
    </row>
    <row r="85" spans="1:14" ht="15.75" x14ac:dyDescent="0.25">
      <c r="A85" s="91"/>
      <c r="B85" s="91"/>
      <c r="C85" s="76"/>
      <c r="D85" s="40" t="s">
        <v>22</v>
      </c>
      <c r="E85" s="20">
        <v>3</v>
      </c>
      <c r="F85" s="28" t="s">
        <v>16</v>
      </c>
      <c r="G85" s="20">
        <f t="shared" si="17"/>
        <v>8</v>
      </c>
      <c r="H85" s="21">
        <f t="shared" si="18"/>
        <v>1154226.8999999999</v>
      </c>
      <c r="I85" s="20">
        <v>2</v>
      </c>
      <c r="J85" s="21">
        <v>143307.66</v>
      </c>
      <c r="K85" s="21">
        <f>I85*J85</f>
        <v>286615.32</v>
      </c>
      <c r="L85" s="20">
        <v>6</v>
      </c>
      <c r="M85" s="21">
        <v>144601.93</v>
      </c>
      <c r="N85" s="21">
        <f t="shared" si="19"/>
        <v>867611.58</v>
      </c>
    </row>
    <row r="86" spans="1:14" ht="15.75" x14ac:dyDescent="0.25">
      <c r="A86" s="91"/>
      <c r="B86" s="91"/>
      <c r="C86" s="76"/>
      <c r="D86" s="29" t="s">
        <v>28</v>
      </c>
      <c r="E86" s="20">
        <v>56</v>
      </c>
      <c r="F86" s="28" t="s">
        <v>16</v>
      </c>
      <c r="G86" s="20">
        <f t="shared" si="17"/>
        <v>16</v>
      </c>
      <c r="H86" s="21">
        <f t="shared" si="18"/>
        <v>1702456.7399999998</v>
      </c>
      <c r="I86" s="20">
        <v>6</v>
      </c>
      <c r="J86" s="21">
        <v>105894.64</v>
      </c>
      <c r="K86" s="21">
        <f>I86*J86</f>
        <v>635367.84</v>
      </c>
      <c r="L86" s="20">
        <v>10</v>
      </c>
      <c r="M86" s="21">
        <v>106708.89</v>
      </c>
      <c r="N86" s="21">
        <f t="shared" si="19"/>
        <v>1067088.8999999999</v>
      </c>
    </row>
    <row r="87" spans="1:14" ht="15.75" x14ac:dyDescent="0.25">
      <c r="A87" s="91"/>
      <c r="B87" s="91"/>
      <c r="C87" s="76"/>
      <c r="D87" s="30"/>
      <c r="E87" s="20">
        <v>57</v>
      </c>
      <c r="F87" s="28" t="s">
        <v>16</v>
      </c>
      <c r="G87" s="20">
        <f t="shared" si="17"/>
        <v>9</v>
      </c>
      <c r="H87" s="21">
        <f t="shared" si="18"/>
        <v>1417318.83</v>
      </c>
      <c r="I87" s="20">
        <v>1</v>
      </c>
      <c r="J87" s="21">
        <v>156262.59</v>
      </c>
      <c r="K87" s="21">
        <f>I87*J87</f>
        <v>156262.59</v>
      </c>
      <c r="L87" s="20">
        <v>8</v>
      </c>
      <c r="M87" s="21">
        <v>157632.03</v>
      </c>
      <c r="N87" s="21">
        <f t="shared" si="19"/>
        <v>1261056.24</v>
      </c>
    </row>
    <row r="88" spans="1:14" ht="15.75" x14ac:dyDescent="0.25">
      <c r="A88" s="92"/>
      <c r="B88" s="92"/>
      <c r="C88" s="77"/>
      <c r="D88" s="23" t="s">
        <v>17</v>
      </c>
      <c r="E88" s="24"/>
      <c r="F88" s="24"/>
      <c r="G88" s="35">
        <f>SUM(G84:G87)</f>
        <v>55</v>
      </c>
      <c r="H88" s="27">
        <f>SUM(H84:H87)</f>
        <v>8362146.790000001</v>
      </c>
      <c r="I88" s="35">
        <f>SUM(I84:I87)</f>
        <v>15</v>
      </c>
      <c r="J88" s="27"/>
      <c r="K88" s="27">
        <f>SUM(K84:K87)</f>
        <v>2188733.9099999997</v>
      </c>
      <c r="L88" s="35">
        <f>SUM(L84:L87)</f>
        <v>40</v>
      </c>
      <c r="M88" s="27"/>
      <c r="N88" s="27">
        <f>SUM(N84:N87)</f>
        <v>6173412.8800000008</v>
      </c>
    </row>
    <row r="89" spans="1:14" ht="15.75" x14ac:dyDescent="0.25">
      <c r="A89" s="93" t="s">
        <v>42</v>
      </c>
      <c r="B89" s="94"/>
      <c r="C89" s="94"/>
      <c r="D89" s="41"/>
      <c r="E89" s="42"/>
      <c r="F89" s="42"/>
      <c r="G89" s="43">
        <f>G20+G23+G52+G61+G65+G76+G81+G83+G88</f>
        <v>6714</v>
      </c>
      <c r="H89" s="44">
        <f>H20+H23+H52+H61+H65+H76+H81+H83+H88</f>
        <v>1146421836.45</v>
      </c>
      <c r="I89" s="43">
        <f>I20+I23+I52+I61+I65+I76+I81+I83+I88</f>
        <v>2712</v>
      </c>
      <c r="J89" s="45"/>
      <c r="K89" s="45">
        <f>K20+K23+K52+K61+K65+K76+K81+K83+K88</f>
        <v>454763992.60000008</v>
      </c>
      <c r="L89" s="43">
        <f>L88+L83+L81+L76+L65+L61+L52+L23+L20</f>
        <v>4002</v>
      </c>
      <c r="M89" s="45"/>
      <c r="N89" s="45">
        <f>N23+N52+N61+N65+N76+N81+N83+N88+N20</f>
        <v>691657843.8499999</v>
      </c>
    </row>
    <row r="90" spans="1:14" ht="15.75" x14ac:dyDescent="0.25">
      <c r="A90" s="46"/>
      <c r="B90" s="46"/>
      <c r="C90" s="46"/>
      <c r="D90" s="47"/>
      <c r="E90" s="95"/>
      <c r="F90" s="95"/>
      <c r="G90" s="48"/>
      <c r="H90" s="49"/>
      <c r="I90" s="48"/>
      <c r="J90" s="49"/>
      <c r="K90" s="49"/>
      <c r="L90" s="48"/>
      <c r="M90" s="49"/>
      <c r="N90" s="49"/>
    </row>
    <row r="91" spans="1:14" ht="15.75" x14ac:dyDescent="0.25">
      <c r="A91" s="46"/>
      <c r="B91" s="46"/>
      <c r="C91" s="46"/>
      <c r="D91" s="50"/>
      <c r="E91" s="51"/>
      <c r="F91" s="51"/>
      <c r="G91" s="48"/>
      <c r="H91" s="49"/>
      <c r="I91" s="48"/>
      <c r="J91" s="49"/>
      <c r="K91" s="49"/>
      <c r="L91" s="48"/>
      <c r="M91" s="49"/>
      <c r="N91" s="49"/>
    </row>
    <row r="92" spans="1:14" ht="15.75" customHeight="1" x14ac:dyDescent="0.25">
      <c r="A92" s="46"/>
      <c r="B92" s="46"/>
      <c r="C92" s="46"/>
      <c r="D92" s="50"/>
      <c r="E92" s="51"/>
      <c r="F92" s="51"/>
      <c r="G92" s="79" t="s">
        <v>47</v>
      </c>
      <c r="H92" s="79"/>
      <c r="I92" s="80" t="s">
        <v>4</v>
      </c>
      <c r="J92" s="80"/>
      <c r="K92" s="80"/>
      <c r="L92" s="80"/>
      <c r="M92" s="80"/>
      <c r="N92" s="80"/>
    </row>
    <row r="93" spans="1:14" ht="34.5" customHeight="1" x14ac:dyDescent="0.25">
      <c r="A93" s="52" t="s">
        <v>43</v>
      </c>
      <c r="B93" s="52"/>
      <c r="C93" s="52"/>
      <c r="D93" s="53"/>
      <c r="E93" s="96"/>
      <c r="F93" s="96"/>
      <c r="G93" s="79"/>
      <c r="H93" s="79"/>
      <c r="I93" s="81" t="s">
        <v>48</v>
      </c>
      <c r="J93" s="81"/>
      <c r="K93" s="81"/>
      <c r="L93" s="81" t="s">
        <v>49</v>
      </c>
      <c r="M93" s="81"/>
      <c r="N93" s="81"/>
    </row>
    <row r="94" spans="1:14" ht="94.5" customHeight="1" x14ac:dyDescent="0.25">
      <c r="A94" s="12" t="s">
        <v>6</v>
      </c>
      <c r="B94" s="12" t="s">
        <v>7</v>
      </c>
      <c r="C94" s="13" t="s">
        <v>8</v>
      </c>
      <c r="D94" s="13" t="s">
        <v>9</v>
      </c>
      <c r="E94" s="14" t="s">
        <v>10</v>
      </c>
      <c r="F94" s="15" t="s">
        <v>11</v>
      </c>
      <c r="G94" s="14" t="s">
        <v>44</v>
      </c>
      <c r="H94" s="16" t="s">
        <v>13</v>
      </c>
      <c r="I94" s="14" t="s">
        <v>54</v>
      </c>
      <c r="J94" s="16" t="s">
        <v>51</v>
      </c>
      <c r="K94" s="16" t="s">
        <v>13</v>
      </c>
      <c r="L94" s="14" t="s">
        <v>55</v>
      </c>
      <c r="M94" s="14" t="s">
        <v>53</v>
      </c>
      <c r="N94" s="16" t="s">
        <v>13</v>
      </c>
    </row>
    <row r="95" spans="1:14" ht="15.75" x14ac:dyDescent="0.25">
      <c r="A95" s="97">
        <v>1</v>
      </c>
      <c r="B95" s="97">
        <v>4594</v>
      </c>
      <c r="C95" s="98" t="s">
        <v>35</v>
      </c>
      <c r="D95" s="54" t="s">
        <v>36</v>
      </c>
      <c r="E95" s="20">
        <v>23</v>
      </c>
      <c r="F95" s="28" t="s">
        <v>16</v>
      </c>
      <c r="G95" s="20">
        <f t="shared" ref="G95:G97" si="20">I95+L95</f>
        <v>5</v>
      </c>
      <c r="H95" s="21">
        <f t="shared" ref="H95:H97" si="21">K95+N95</f>
        <v>403081.25</v>
      </c>
      <c r="I95" s="20">
        <v>5</v>
      </c>
      <c r="J95" s="21">
        <v>80616.25</v>
      </c>
      <c r="K95" s="21">
        <f>I95*J95</f>
        <v>403081.25</v>
      </c>
      <c r="L95" s="20">
        <v>0</v>
      </c>
      <c r="M95" s="21">
        <v>81430.350000000006</v>
      </c>
      <c r="N95" s="21">
        <f t="shared" ref="N95:N97" si="22">L95*M95</f>
        <v>0</v>
      </c>
    </row>
    <row r="96" spans="1:14" ht="15.75" x14ac:dyDescent="0.25">
      <c r="A96" s="97"/>
      <c r="B96" s="97"/>
      <c r="C96" s="99"/>
      <c r="D96" s="55"/>
      <c r="E96" s="20">
        <v>24</v>
      </c>
      <c r="F96" s="28" t="s">
        <v>16</v>
      </c>
      <c r="G96" s="20">
        <f t="shared" si="20"/>
        <v>55</v>
      </c>
      <c r="H96" s="21">
        <f t="shared" si="21"/>
        <v>10083093.25</v>
      </c>
      <c r="I96" s="20">
        <v>25</v>
      </c>
      <c r="J96" s="21">
        <v>182377.39</v>
      </c>
      <c r="K96" s="21">
        <f>I96*J96</f>
        <v>4559434.75</v>
      </c>
      <c r="L96" s="20">
        <v>30</v>
      </c>
      <c r="M96" s="21">
        <v>184121.95</v>
      </c>
      <c r="N96" s="21">
        <f t="shared" si="22"/>
        <v>5523658.5</v>
      </c>
    </row>
    <row r="97" spans="1:14" ht="15.75" x14ac:dyDescent="0.25">
      <c r="A97" s="97"/>
      <c r="B97" s="97"/>
      <c r="C97" s="99"/>
      <c r="D97" s="56"/>
      <c r="E97" s="18">
        <v>25</v>
      </c>
      <c r="F97" s="28" t="s">
        <v>16</v>
      </c>
      <c r="G97" s="20">
        <f t="shared" si="20"/>
        <v>35</v>
      </c>
      <c r="H97" s="21">
        <f t="shared" si="21"/>
        <v>8545518.3200000003</v>
      </c>
      <c r="I97" s="20">
        <v>13</v>
      </c>
      <c r="J97" s="21">
        <v>242738.88</v>
      </c>
      <c r="K97" s="21">
        <f>I97*J97</f>
        <v>3155605.44</v>
      </c>
      <c r="L97" s="20">
        <v>22</v>
      </c>
      <c r="M97" s="21">
        <v>244996.04</v>
      </c>
      <c r="N97" s="21">
        <f t="shared" si="22"/>
        <v>5389912.8799999999</v>
      </c>
    </row>
    <row r="98" spans="1:14" ht="15.75" x14ac:dyDescent="0.25">
      <c r="A98" s="97"/>
      <c r="B98" s="97"/>
      <c r="C98" s="100"/>
      <c r="D98" s="23" t="s">
        <v>17</v>
      </c>
      <c r="E98" s="24"/>
      <c r="F98" s="24"/>
      <c r="G98" s="35">
        <f>SUM(G95:G97)</f>
        <v>95</v>
      </c>
      <c r="H98" s="27">
        <f>SUM(H95:H97)</f>
        <v>19031692.82</v>
      </c>
      <c r="I98" s="35">
        <f>SUM(I95:I97)</f>
        <v>43</v>
      </c>
      <c r="J98" s="27"/>
      <c r="K98" s="27">
        <f>SUM(K95:K97)</f>
        <v>8118121.4399999995</v>
      </c>
      <c r="L98" s="35">
        <f t="shared" ref="L98" si="23">SUM(L95:L97)</f>
        <v>52</v>
      </c>
      <c r="M98" s="27"/>
      <c r="N98" s="27">
        <f>SUM(N95:N97)</f>
        <v>10913571.379999999</v>
      </c>
    </row>
    <row r="99" spans="1:14" ht="15.75" x14ac:dyDescent="0.25">
      <c r="A99" s="93" t="s">
        <v>45</v>
      </c>
      <c r="B99" s="94"/>
      <c r="C99" s="94"/>
      <c r="D99" s="41"/>
      <c r="E99" s="42"/>
      <c r="F99" s="42"/>
      <c r="G99" s="43">
        <f>G98</f>
        <v>95</v>
      </c>
      <c r="H99" s="44">
        <f>H98</f>
        <v>19031692.82</v>
      </c>
      <c r="I99" s="43">
        <f>I98</f>
        <v>43</v>
      </c>
      <c r="J99" s="45"/>
      <c r="K99" s="45">
        <f>K98</f>
        <v>8118121.4399999995</v>
      </c>
      <c r="L99" s="43">
        <f t="shared" ref="L99" si="24">L98</f>
        <v>52</v>
      </c>
      <c r="M99" s="45"/>
      <c r="N99" s="45">
        <f>N98</f>
        <v>10913571.379999999</v>
      </c>
    </row>
    <row r="100" spans="1:14" ht="15.75" x14ac:dyDescent="0.25">
      <c r="E100" s="101"/>
      <c r="F100" s="101"/>
      <c r="G100" s="57"/>
      <c r="H100" s="58"/>
      <c r="I100" s="57"/>
      <c r="J100" s="59"/>
      <c r="K100" s="60"/>
      <c r="L100" s="59"/>
      <c r="M100" s="59"/>
      <c r="N100" s="60"/>
    </row>
    <row r="101" spans="1:14" x14ac:dyDescent="0.25">
      <c r="G101" s="61"/>
      <c r="H101" s="58"/>
      <c r="I101" s="61"/>
      <c r="J101" s="59"/>
      <c r="K101" s="59"/>
      <c r="L101" s="59"/>
      <c r="M101" s="59"/>
      <c r="N101" s="59"/>
    </row>
    <row r="102" spans="1:14" s="65" customFormat="1" ht="19.5" hidden="1" customHeight="1" outlineLevel="1" x14ac:dyDescent="0.3">
      <c r="A102" s="62" t="s">
        <v>46</v>
      </c>
      <c r="B102" s="63"/>
      <c r="C102" s="64"/>
      <c r="D102" s="63"/>
      <c r="G102" s="66">
        <f>G89+G99</f>
        <v>6809</v>
      </c>
      <c r="H102" s="67">
        <f>H89+H99</f>
        <v>1165453529.27</v>
      </c>
      <c r="I102" s="66">
        <f>I89+I99</f>
        <v>2755</v>
      </c>
      <c r="J102" s="63"/>
      <c r="K102" s="68">
        <f>K89+K99</f>
        <v>462882114.04000008</v>
      </c>
      <c r="L102" s="66">
        <f t="shared" ref="L102" si="25">L89+L99</f>
        <v>4054</v>
      </c>
      <c r="M102" s="63"/>
      <c r="N102" s="68">
        <f>N89+N99</f>
        <v>702571415.2299999</v>
      </c>
    </row>
    <row r="103" spans="1:14" collapsed="1" x14ac:dyDescent="0.25">
      <c r="G103" s="61"/>
      <c r="H103" s="58"/>
      <c r="I103" s="61"/>
      <c r="J103" s="59"/>
      <c r="K103" s="59"/>
      <c r="L103" s="59"/>
      <c r="M103" s="59"/>
      <c r="N103" s="59"/>
    </row>
    <row r="104" spans="1:14" ht="18.75" x14ac:dyDescent="0.3">
      <c r="G104" s="66"/>
      <c r="H104" s="67"/>
      <c r="I104" s="66"/>
      <c r="J104" s="65"/>
      <c r="K104" s="68"/>
    </row>
    <row r="105" spans="1:14" x14ac:dyDescent="0.25">
      <c r="G105" s="69"/>
      <c r="I105" s="69"/>
    </row>
  </sheetData>
  <autoFilter ref="A17:K89"/>
  <mergeCells count="46">
    <mergeCell ref="A95:A98"/>
    <mergeCell ref="B95:B98"/>
    <mergeCell ref="C95:C98"/>
    <mergeCell ref="A99:C99"/>
    <mergeCell ref="E100:F100"/>
    <mergeCell ref="A89:C89"/>
    <mergeCell ref="E90:F90"/>
    <mergeCell ref="G92:H93"/>
    <mergeCell ref="I92:N92"/>
    <mergeCell ref="E93:F93"/>
    <mergeCell ref="I93:K93"/>
    <mergeCell ref="L93:N93"/>
    <mergeCell ref="D77:D78"/>
    <mergeCell ref="A82:A83"/>
    <mergeCell ref="B82:B83"/>
    <mergeCell ref="C82:C83"/>
    <mergeCell ref="A84:A88"/>
    <mergeCell ref="B84:B88"/>
    <mergeCell ref="C84:C88"/>
    <mergeCell ref="A66:A76"/>
    <mergeCell ref="B66:B76"/>
    <mergeCell ref="C66:C76"/>
    <mergeCell ref="A77:A81"/>
    <mergeCell ref="B77:B81"/>
    <mergeCell ref="C77:C81"/>
    <mergeCell ref="A53:A61"/>
    <mergeCell ref="B53:B61"/>
    <mergeCell ref="C53:C61"/>
    <mergeCell ref="A62:A65"/>
    <mergeCell ref="B62:B65"/>
    <mergeCell ref="C62:C65"/>
    <mergeCell ref="A21:A23"/>
    <mergeCell ref="B21:B23"/>
    <mergeCell ref="C21:C23"/>
    <mergeCell ref="D21:D22"/>
    <mergeCell ref="A24:A52"/>
    <mergeCell ref="B24:B52"/>
    <mergeCell ref="C24:C52"/>
    <mergeCell ref="A18:A20"/>
    <mergeCell ref="B18:B20"/>
    <mergeCell ref="C18:C20"/>
    <mergeCell ref="A13:N13"/>
    <mergeCell ref="G15:H16"/>
    <mergeCell ref="I15:N15"/>
    <mergeCell ref="I16:K16"/>
    <mergeCell ref="L16:N16"/>
  </mergeCells>
  <pageMargins left="0.45" right="0.55118110236220474" top="0.63" bottom="0.53" header="0" footer="0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ВМП_2022</vt:lpstr>
      <vt:lpstr>ВМП_2022!Заголовки_для_печати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Обухова Анастасия Александровна</dc:creator>
  <cp:lastModifiedBy>Телицына Алёна Владимировна</cp:lastModifiedBy>
  <cp:lastPrinted>2022-07-05T08:54:49Z</cp:lastPrinted>
  <dcterms:created xsi:type="dcterms:W3CDTF">2022-06-21T08:21:05Z</dcterms:created>
  <dcterms:modified xsi:type="dcterms:W3CDTF">2022-08-01T13:17:45Z</dcterms:modified>
</cp:coreProperties>
</file>